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CLIENTES\VODAFONE\2017\8. AGOSTO\MICRO\"/>
    </mc:Choice>
  </mc:AlternateContent>
  <bookViews>
    <workbookView xWindow="0" yWindow="0" windowWidth="24000" windowHeight="9735"/>
  </bookViews>
  <sheets>
    <sheet name="Inicio" sheetId="2" r:id="rId1"/>
    <sheet name="Calculadora de cuota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9" i="1" s="1"/>
  <c r="I6" i="1" l="1"/>
  <c r="G7" i="1" l="1"/>
  <c r="F7" i="1"/>
  <c r="E7" i="1"/>
  <c r="H7" i="1" l="1"/>
  <c r="I7" i="1" s="1"/>
  <c r="G8" i="1" l="1"/>
  <c r="F8" i="1"/>
  <c r="E8" i="1"/>
  <c r="H8" i="1" l="1"/>
  <c r="I8" i="1" s="1"/>
  <c r="G9" i="1" s="1"/>
  <c r="F9" i="1" l="1"/>
  <c r="H9" i="1" s="1"/>
  <c r="I9" i="1" s="1"/>
  <c r="G10" i="1" s="1"/>
  <c r="E9" i="1"/>
  <c r="E10" i="1" l="1"/>
  <c r="F10" i="1"/>
  <c r="H10" i="1" s="1"/>
  <c r="I10" i="1" l="1"/>
  <c r="F11" i="1" s="1"/>
  <c r="G11" i="1" l="1"/>
  <c r="H11" i="1" s="1"/>
  <c r="I11" i="1" s="1"/>
  <c r="E11" i="1"/>
  <c r="G12" i="1" l="1"/>
  <c r="F12" i="1"/>
  <c r="E12" i="1"/>
  <c r="H12" i="1" l="1"/>
  <c r="I12" i="1" s="1"/>
  <c r="G13" i="1" s="1"/>
  <c r="F13" i="1" l="1"/>
  <c r="H13" i="1" s="1"/>
  <c r="I13" i="1" s="1"/>
  <c r="G14" i="1" s="1"/>
  <c r="E13" i="1"/>
  <c r="F14" i="1" l="1"/>
  <c r="H14" i="1" s="1"/>
  <c r="I14" i="1" s="1"/>
  <c r="E14" i="1"/>
  <c r="E15" i="1" l="1"/>
  <c r="F15" i="1"/>
  <c r="G15" i="1"/>
  <c r="H15" i="1" l="1"/>
  <c r="I15" i="1" s="1"/>
  <c r="E16" i="1" s="1"/>
  <c r="F16" i="1" l="1"/>
  <c r="H16" i="1" s="1"/>
  <c r="I16" i="1" s="1"/>
  <c r="E17" i="1" s="1"/>
  <c r="G16" i="1"/>
  <c r="F17" i="1" l="1"/>
  <c r="H17" i="1" s="1"/>
  <c r="I17" i="1" s="1"/>
  <c r="G18" i="1" s="1"/>
  <c r="G17" i="1"/>
  <c r="E18" i="1" l="1"/>
  <c r="F18" i="1"/>
  <c r="H18" i="1" s="1"/>
  <c r="I18" i="1" s="1"/>
  <c r="E19" i="1" l="1"/>
  <c r="G19" i="1"/>
  <c r="F19" i="1"/>
  <c r="H19" i="1" l="1"/>
  <c r="I19" i="1" s="1"/>
  <c r="F20" i="1" s="1"/>
  <c r="E20" i="1" l="1"/>
  <c r="G20" i="1"/>
  <c r="H20" i="1" s="1"/>
  <c r="I20" i="1" s="1"/>
  <c r="F21" i="1" l="1"/>
  <c r="G21" i="1"/>
  <c r="E21" i="1"/>
  <c r="H21" i="1" l="1"/>
  <c r="I21" i="1" s="1"/>
  <c r="G22" i="1" l="1"/>
  <c r="F22" i="1"/>
  <c r="E22" i="1"/>
  <c r="H22" i="1" l="1"/>
  <c r="I22" i="1" s="1"/>
  <c r="F23" i="1" l="1"/>
  <c r="G23" i="1"/>
  <c r="E23" i="1"/>
  <c r="H23" i="1" l="1"/>
  <c r="I23" i="1" s="1"/>
  <c r="G24" i="1" s="1"/>
  <c r="F24" i="1" l="1"/>
  <c r="H24" i="1" s="1"/>
  <c r="I24" i="1" s="1"/>
  <c r="F25" i="1" s="1"/>
  <c r="E24" i="1"/>
  <c r="E25" i="1" l="1"/>
  <c r="G25" i="1"/>
  <c r="H25" i="1" s="1"/>
  <c r="I25" i="1" s="1"/>
  <c r="F26" i="1" l="1"/>
  <c r="E26" i="1"/>
  <c r="G26" i="1"/>
  <c r="H26" i="1" l="1"/>
  <c r="I26" i="1" s="1"/>
  <c r="E27" i="1" l="1"/>
  <c r="G27" i="1"/>
  <c r="F27" i="1"/>
  <c r="H27" i="1" l="1"/>
  <c r="I27" i="1" s="1"/>
  <c r="F28" i="1" l="1"/>
  <c r="H28" i="1" s="1"/>
  <c r="I28" i="1" s="1"/>
  <c r="E28" i="1"/>
  <c r="G28" i="1"/>
  <c r="F29" i="1" l="1"/>
  <c r="E29" i="1"/>
  <c r="G29" i="1"/>
  <c r="H29" i="1" l="1"/>
  <c r="I29" i="1" s="1"/>
  <c r="E30" i="1" s="1"/>
  <c r="G30" i="1" l="1"/>
  <c r="F30" i="1"/>
  <c r="H30" i="1" l="1"/>
  <c r="I30" i="1" s="1"/>
  <c r="F31" i="1" l="1"/>
  <c r="H31" i="1" s="1"/>
  <c r="I31" i="1" s="1"/>
  <c r="G32" i="1" s="1"/>
  <c r="G31" i="1"/>
  <c r="E31" i="1"/>
  <c r="E32" i="1" l="1"/>
  <c r="F32" i="1"/>
  <c r="H32" i="1" s="1"/>
  <c r="I32" i="1" s="1"/>
  <c r="F33" i="1" s="1"/>
  <c r="G33" i="1" l="1"/>
  <c r="H33" i="1" s="1"/>
  <c r="I33" i="1" s="1"/>
  <c r="E34" i="1" s="1"/>
  <c r="E33" i="1"/>
  <c r="F34" i="1" l="1"/>
  <c r="H34" i="1" s="1"/>
  <c r="G34" i="1"/>
  <c r="I34" i="1" l="1"/>
  <c r="G35" i="1" s="1"/>
  <c r="E35" i="1" l="1"/>
  <c r="F35" i="1"/>
  <c r="H35" i="1" s="1"/>
  <c r="I35" i="1" s="1"/>
  <c r="G36" i="1" s="1"/>
  <c r="E36" i="1" l="1"/>
  <c r="F36" i="1"/>
  <c r="H36" i="1" s="1"/>
  <c r="I36" i="1" s="1"/>
  <c r="F37" i="1" l="1"/>
  <c r="E37" i="1"/>
  <c r="G37" i="1"/>
  <c r="H37" i="1" l="1"/>
  <c r="I37" i="1" s="1"/>
  <c r="E38" i="1" s="1"/>
  <c r="F38" i="1" l="1"/>
  <c r="H38" i="1" s="1"/>
  <c r="I38" i="1" s="1"/>
  <c r="G38" i="1"/>
  <c r="G39" i="1" l="1"/>
  <c r="F39" i="1"/>
  <c r="E39" i="1"/>
  <c r="H39" i="1" l="1"/>
  <c r="I39" i="1" s="1"/>
  <c r="E40" i="1" s="1"/>
  <c r="F40" i="1" l="1"/>
  <c r="G40" i="1"/>
  <c r="H40" i="1" l="1"/>
  <c r="I40" i="1" s="1"/>
  <c r="G41" i="1" s="1"/>
  <c r="E41" i="1" l="1"/>
  <c r="F41" i="1"/>
  <c r="H41" i="1" s="1"/>
  <c r="I41" i="1" s="1"/>
  <c r="G42" i="1" s="1"/>
  <c r="E42" i="1" l="1"/>
  <c r="F42" i="1"/>
  <c r="H42" i="1" s="1"/>
  <c r="I42" i="1" l="1"/>
  <c r="G43" i="1" s="1"/>
  <c r="E43" i="1" l="1"/>
  <c r="F43" i="1"/>
  <c r="H43" i="1" s="1"/>
  <c r="I43" i="1" s="1"/>
  <c r="G44" i="1" s="1"/>
  <c r="E44" i="1" l="1"/>
  <c r="F44" i="1"/>
  <c r="H44" i="1" s="1"/>
  <c r="I44" i="1" l="1"/>
  <c r="F45" i="1" s="1"/>
  <c r="G45" i="1" l="1"/>
  <c r="H45" i="1" s="1"/>
  <c r="I45" i="1" s="1"/>
  <c r="G46" i="1" s="1"/>
  <c r="E45" i="1"/>
  <c r="F46" i="1" l="1"/>
  <c r="H46" i="1" s="1"/>
  <c r="I46" i="1" s="1"/>
  <c r="E46" i="1"/>
  <c r="G47" i="1" l="1"/>
  <c r="E47" i="1"/>
  <c r="F47" i="1"/>
  <c r="H47" i="1" l="1"/>
  <c r="I47" i="1" s="1"/>
  <c r="G48" i="1" s="1"/>
  <c r="E48" i="1" l="1"/>
  <c r="F48" i="1"/>
  <c r="H48" i="1" s="1"/>
  <c r="I48" i="1" l="1"/>
  <c r="F49" i="1" s="1"/>
  <c r="E49" i="1" l="1"/>
  <c r="G49" i="1"/>
  <c r="H49" i="1" s="1"/>
  <c r="I49" i="1" s="1"/>
  <c r="G50" i="1" l="1"/>
  <c r="E50" i="1"/>
  <c r="F50" i="1"/>
  <c r="H50" i="1" l="1"/>
  <c r="I50" i="1" s="1"/>
  <c r="G51" i="1" s="1"/>
  <c r="F51" i="1" l="1"/>
  <c r="H51" i="1" s="1"/>
  <c r="I51" i="1" s="1"/>
  <c r="E51" i="1"/>
  <c r="E52" i="1" l="1"/>
  <c r="F52" i="1"/>
  <c r="H52" i="1" s="1"/>
  <c r="I52" i="1" s="1"/>
  <c r="G53" i="1" s="1"/>
  <c r="G52" i="1"/>
  <c r="E53" i="1" l="1"/>
  <c r="F53" i="1"/>
  <c r="H53" i="1" s="1"/>
  <c r="I53" i="1" s="1"/>
  <c r="F54" i="1" s="1"/>
  <c r="E54" i="1" l="1"/>
  <c r="G54" i="1"/>
  <c r="H54" i="1" s="1"/>
  <c r="I54" i="1" s="1"/>
  <c r="F55" i="1" s="1"/>
  <c r="G55" i="1" l="1"/>
  <c r="H55" i="1" s="1"/>
  <c r="I55" i="1" s="1"/>
  <c r="F56" i="1" s="1"/>
  <c r="E55" i="1"/>
  <c r="E56" i="1" l="1"/>
  <c r="G56" i="1"/>
  <c r="H56" i="1" s="1"/>
  <c r="I56" i="1" s="1"/>
  <c r="G57" i="1" l="1"/>
  <c r="F57" i="1"/>
  <c r="E57" i="1"/>
  <c r="H57" i="1" l="1"/>
  <c r="I57" i="1" s="1"/>
  <c r="F58" i="1" l="1"/>
  <c r="G58" i="1"/>
  <c r="E58" i="1"/>
  <c r="H58" i="1" l="1"/>
  <c r="I58" i="1" s="1"/>
  <c r="E59" i="1" s="1"/>
  <c r="F59" i="1" l="1"/>
  <c r="G59" i="1"/>
  <c r="H59" i="1" l="1"/>
  <c r="I59" i="1" s="1"/>
  <c r="F60" i="1" s="1"/>
  <c r="G60" i="1"/>
  <c r="E60" i="1" l="1"/>
  <c r="H60" i="1"/>
  <c r="I60" i="1" s="1"/>
  <c r="F61" i="1" l="1"/>
  <c r="G61" i="1"/>
  <c r="E61" i="1"/>
  <c r="H61" i="1" l="1"/>
  <c r="I61" i="1" s="1"/>
  <c r="F62" i="1" s="1"/>
  <c r="E62" i="1"/>
  <c r="G62" i="1" l="1"/>
  <c r="H62" i="1" s="1"/>
  <c r="I62" i="1" s="1"/>
  <c r="E63" i="1" s="1"/>
  <c r="G63" i="1"/>
  <c r="F63" i="1" l="1"/>
  <c r="H63" i="1" s="1"/>
  <c r="I63" i="1" s="1"/>
  <c r="F64" i="1" s="1"/>
  <c r="G64" i="1" l="1"/>
  <c r="H64" i="1" s="1"/>
  <c r="I64" i="1" s="1"/>
  <c r="E64" i="1"/>
  <c r="G65" i="1" l="1"/>
  <c r="E65" i="1"/>
  <c r="F65" i="1"/>
  <c r="H65" i="1" l="1"/>
  <c r="I65" i="1" s="1"/>
  <c r="F66" i="1" l="1"/>
  <c r="E66" i="1"/>
  <c r="G66" i="1"/>
  <c r="H66" i="1" l="1"/>
  <c r="I66" i="1" s="1"/>
  <c r="E67" i="1" l="1"/>
  <c r="F67" i="1"/>
  <c r="G67" i="1"/>
  <c r="H67" i="1" l="1"/>
  <c r="I67" i="1" s="1"/>
  <c r="E68" i="1" s="1"/>
  <c r="G68" i="1" l="1"/>
  <c r="F68" i="1"/>
  <c r="H68" i="1" l="1"/>
  <c r="I68" i="1" s="1"/>
  <c r="F69" i="1" s="1"/>
  <c r="G69" i="1" l="1"/>
  <c r="H69" i="1" s="1"/>
  <c r="I69" i="1" s="1"/>
  <c r="E69" i="1"/>
  <c r="F70" i="1" l="1"/>
  <c r="G70" i="1"/>
  <c r="E70" i="1"/>
  <c r="H70" i="1" l="1"/>
  <c r="I70" i="1" s="1"/>
  <c r="E71" i="1" l="1"/>
  <c r="G71" i="1"/>
  <c r="F71" i="1"/>
  <c r="H71" i="1" l="1"/>
  <c r="I71" i="1" s="1"/>
  <c r="F72" i="1" s="1"/>
  <c r="G72" i="1" l="1"/>
  <c r="H72" i="1" s="1"/>
  <c r="I72" i="1" s="1"/>
  <c r="G73" i="1" s="1"/>
  <c r="E72" i="1"/>
  <c r="E73" i="1" l="1"/>
  <c r="F73" i="1"/>
  <c r="H73" i="1" s="1"/>
  <c r="I73" i="1" s="1"/>
  <c r="E74" i="1" l="1"/>
  <c r="G74" i="1"/>
  <c r="F74" i="1"/>
  <c r="H74" i="1" l="1"/>
  <c r="I74" i="1" s="1"/>
  <c r="E75" i="1" s="1"/>
  <c r="F75" i="1" l="1"/>
  <c r="G75" i="1"/>
  <c r="H75" i="1" l="1"/>
  <c r="I75" i="1" s="1"/>
  <c r="E76" i="1" s="1"/>
  <c r="G76" i="1" l="1"/>
  <c r="F76" i="1"/>
  <c r="H76" i="1" l="1"/>
  <c r="I76" i="1" s="1"/>
  <c r="G77" i="1" l="1"/>
  <c r="F77" i="1"/>
  <c r="E77" i="1"/>
  <c r="H77" i="1" l="1"/>
  <c r="I77" i="1" s="1"/>
  <c r="F78" i="1" s="1"/>
  <c r="E78" i="1" l="1"/>
  <c r="G78" i="1"/>
  <c r="H78" i="1" s="1"/>
  <c r="I78" i="1" s="1"/>
  <c r="G79" i="1" l="1"/>
  <c r="E79" i="1"/>
  <c r="F79" i="1"/>
  <c r="H79" i="1" l="1"/>
  <c r="I79" i="1" s="1"/>
  <c r="E80" i="1" l="1"/>
  <c r="F80" i="1"/>
  <c r="H80" i="1" s="1"/>
  <c r="I80" i="1" s="1"/>
  <c r="G80" i="1"/>
  <c r="E81" i="1" l="1"/>
  <c r="G81" i="1"/>
  <c r="F81" i="1"/>
  <c r="H81" i="1" l="1"/>
  <c r="I81" i="1" s="1"/>
  <c r="G82" i="1" s="1"/>
  <c r="F82" i="1" l="1"/>
  <c r="H82" i="1" s="1"/>
  <c r="I82" i="1" s="1"/>
  <c r="F83" i="1" s="1"/>
  <c r="E82" i="1"/>
  <c r="G83" i="1" l="1"/>
  <c r="H83" i="1" s="1"/>
  <c r="I83" i="1" s="1"/>
  <c r="E84" i="1" s="1"/>
  <c r="E83" i="1"/>
  <c r="G84" i="1" l="1"/>
  <c r="F84" i="1"/>
  <c r="H84" i="1" l="1"/>
  <c r="I84" i="1" s="1"/>
  <c r="G85" i="1" s="1"/>
  <c r="E85" i="1" l="1"/>
  <c r="F85" i="1"/>
  <c r="H85" i="1" s="1"/>
  <c r="I85" i="1" s="1"/>
  <c r="E86" i="1" s="1"/>
  <c r="F86" i="1" l="1"/>
  <c r="H86" i="1" s="1"/>
  <c r="I86" i="1" s="1"/>
  <c r="G86" i="1"/>
  <c r="E87" i="1" l="1"/>
  <c r="G87" i="1"/>
  <c r="F87" i="1"/>
  <c r="H87" i="1" l="1"/>
  <c r="I87" i="1" s="1"/>
  <c r="E88" i="1" s="1"/>
  <c r="G88" i="1" l="1"/>
  <c r="F88" i="1"/>
  <c r="H88" i="1" l="1"/>
  <c r="I88" i="1" s="1"/>
  <c r="G89" i="1" s="1"/>
  <c r="E89" i="1" l="1"/>
  <c r="F89" i="1"/>
  <c r="H89" i="1" s="1"/>
  <c r="I89" i="1" s="1"/>
  <c r="G90" i="1" s="1"/>
  <c r="E90" i="1" l="1"/>
  <c r="F90" i="1"/>
  <c r="H90" i="1" s="1"/>
  <c r="I90" i="1" s="1"/>
  <c r="F91" i="1" s="1"/>
  <c r="E91" i="1" l="1"/>
  <c r="G91" i="1"/>
  <c r="H91" i="1" s="1"/>
  <c r="I91" i="1" s="1"/>
  <c r="G92" i="1" s="1"/>
  <c r="E92" i="1" l="1"/>
  <c r="F92" i="1"/>
  <c r="H92" i="1" s="1"/>
  <c r="I92" i="1" l="1"/>
  <c r="G93" i="1" s="1"/>
  <c r="F93" i="1" l="1"/>
  <c r="H93" i="1" s="1"/>
  <c r="I93" i="1" s="1"/>
  <c r="E94" i="1" s="1"/>
  <c r="E93" i="1"/>
  <c r="F94" i="1" l="1"/>
  <c r="G94" i="1"/>
  <c r="H94" i="1" l="1"/>
  <c r="I94" i="1" s="1"/>
  <c r="G95" i="1" l="1"/>
  <c r="E95" i="1"/>
  <c r="F95" i="1"/>
  <c r="H95" i="1" l="1"/>
  <c r="I95" i="1" s="1"/>
  <c r="G96" i="1" l="1"/>
  <c r="F96" i="1"/>
  <c r="E96" i="1"/>
  <c r="H96" i="1" l="1"/>
  <c r="I96" i="1" s="1"/>
  <c r="G97" i="1" s="1"/>
  <c r="E97" i="1" l="1"/>
  <c r="F97" i="1"/>
  <c r="H97" i="1" s="1"/>
  <c r="I97" i="1" s="1"/>
  <c r="G98" i="1" s="1"/>
  <c r="F98" i="1" l="1"/>
  <c r="H98" i="1" s="1"/>
  <c r="I98" i="1" s="1"/>
  <c r="E98" i="1"/>
  <c r="F99" i="1" l="1"/>
  <c r="H99" i="1" s="1"/>
  <c r="I99" i="1" s="1"/>
  <c r="G99" i="1"/>
  <c r="E99" i="1"/>
  <c r="E100" i="1" l="1"/>
  <c r="F100" i="1"/>
  <c r="H100" i="1" s="1"/>
  <c r="I100" i="1" s="1"/>
  <c r="G100" i="1"/>
  <c r="G101" i="1" l="1"/>
  <c r="F101" i="1"/>
  <c r="E101" i="1"/>
  <c r="H101" i="1" l="1"/>
  <c r="I101" i="1" s="1"/>
  <c r="F102" i="1" l="1"/>
  <c r="G102" i="1"/>
  <c r="E102" i="1"/>
  <c r="H102" i="1" l="1"/>
  <c r="I102" i="1" s="1"/>
  <c r="E103" i="1" l="1"/>
  <c r="G103" i="1"/>
  <c r="F103" i="1"/>
  <c r="H103" i="1" l="1"/>
  <c r="I103" i="1" s="1"/>
  <c r="F104" i="1" s="1"/>
  <c r="E104" i="1" l="1"/>
  <c r="G104" i="1"/>
  <c r="H104" i="1" s="1"/>
  <c r="I104" i="1" s="1"/>
  <c r="E105" i="1" l="1"/>
  <c r="G105" i="1"/>
  <c r="F105" i="1"/>
  <c r="H105" i="1" l="1"/>
  <c r="I105" i="1" s="1"/>
  <c r="F106" i="1" s="1"/>
  <c r="G106" i="1" l="1"/>
  <c r="H106" i="1" s="1"/>
  <c r="I106" i="1" s="1"/>
  <c r="E106" i="1"/>
  <c r="E107" i="1" l="1"/>
  <c r="G107" i="1"/>
  <c r="F107" i="1"/>
  <c r="H107" i="1" l="1"/>
  <c r="I107" i="1" s="1"/>
  <c r="G108" i="1" l="1"/>
  <c r="F108" i="1"/>
  <c r="E108" i="1"/>
  <c r="H108" i="1" l="1"/>
  <c r="I108" i="1" s="1"/>
  <c r="G109" i="1" l="1"/>
  <c r="E109" i="1"/>
  <c r="F109" i="1"/>
  <c r="H109" i="1" l="1"/>
  <c r="I109" i="1" s="1"/>
  <c r="F110" i="1" l="1"/>
  <c r="H110" i="1" s="1"/>
  <c r="I110" i="1" s="1"/>
  <c r="E110" i="1"/>
  <c r="G110" i="1"/>
  <c r="G111" i="1" l="1"/>
  <c r="E111" i="1"/>
  <c r="F111" i="1"/>
  <c r="H111" i="1" l="1"/>
  <c r="I111" i="1" s="1"/>
  <c r="F112" i="1" l="1"/>
  <c r="H112" i="1" s="1"/>
  <c r="I112" i="1" s="1"/>
  <c r="G112" i="1"/>
  <c r="E112" i="1"/>
  <c r="G113" i="1" l="1"/>
  <c r="F113" i="1"/>
  <c r="E113" i="1"/>
  <c r="H113" i="1" l="1"/>
  <c r="I113" i="1" s="1"/>
  <c r="E114" i="1" l="1"/>
  <c r="F114" i="1"/>
  <c r="H114" i="1" s="1"/>
  <c r="I114" i="1" s="1"/>
  <c r="G114" i="1"/>
  <c r="G115" i="1" l="1"/>
  <c r="F115" i="1"/>
  <c r="E115" i="1"/>
  <c r="H115" i="1" l="1"/>
  <c r="I115" i="1" s="1"/>
  <c r="G116" i="1" s="1"/>
  <c r="E116" i="1" l="1"/>
  <c r="F116" i="1"/>
  <c r="H116" i="1" s="1"/>
  <c r="I116" i="1" s="1"/>
  <c r="E117" i="1" l="1"/>
  <c r="G117" i="1"/>
  <c r="F117" i="1"/>
  <c r="H117" i="1" s="1"/>
  <c r="I117" i="1" s="1"/>
  <c r="F118" i="1" l="1"/>
  <c r="H118" i="1" s="1"/>
  <c r="I118" i="1" s="1"/>
  <c r="E118" i="1"/>
  <c r="G118" i="1"/>
  <c r="E119" i="1" l="1"/>
  <c r="G119" i="1"/>
  <c r="F119" i="1"/>
  <c r="H119" i="1" l="1"/>
  <c r="I119" i="1" s="1"/>
  <c r="E120" i="1" s="1"/>
  <c r="G120" i="1" l="1"/>
  <c r="F120" i="1"/>
  <c r="H120" i="1" l="1"/>
  <c r="I120" i="1" s="1"/>
  <c r="F121" i="1" s="1"/>
  <c r="G121" i="1" l="1"/>
  <c r="H121" i="1" s="1"/>
  <c r="I121" i="1" s="1"/>
  <c r="E122" i="1" s="1"/>
  <c r="E121" i="1"/>
  <c r="G122" i="1" l="1"/>
  <c r="F122" i="1"/>
  <c r="H122" i="1" s="1"/>
  <c r="I122" i="1" s="1"/>
  <c r="E123" i="1" s="1"/>
  <c r="G123" i="1" l="1"/>
  <c r="F123" i="1"/>
  <c r="H123" i="1" l="1"/>
  <c r="I123" i="1" s="1"/>
  <c r="F124" i="1" s="1"/>
  <c r="E124" i="1" l="1"/>
  <c r="G124" i="1"/>
  <c r="H124" i="1" s="1"/>
  <c r="I124" i="1" s="1"/>
  <c r="E125" i="1" l="1"/>
  <c r="F125" i="1"/>
  <c r="H125" i="1" s="1"/>
  <c r="I125" i="1" s="1"/>
  <c r="G125" i="1"/>
  <c r="F126" i="1" l="1"/>
  <c r="G126" i="1"/>
  <c r="E126" i="1"/>
  <c r="H126" i="1" l="1"/>
  <c r="I126" i="1" s="1"/>
  <c r="E127" i="1" l="1"/>
  <c r="G127" i="1"/>
  <c r="F127" i="1"/>
  <c r="H127" i="1" l="1"/>
  <c r="I127" i="1" s="1"/>
  <c r="E128" i="1" l="1"/>
  <c r="G128" i="1"/>
  <c r="F128" i="1"/>
  <c r="H128" i="1" l="1"/>
  <c r="I128" i="1" s="1"/>
  <c r="G129" i="1" l="1"/>
  <c r="E129" i="1"/>
  <c r="F129" i="1"/>
  <c r="H129" i="1" l="1"/>
  <c r="I129" i="1" s="1"/>
  <c r="F130" i="1" l="1"/>
  <c r="H130" i="1" s="1"/>
  <c r="I130" i="1" s="1"/>
  <c r="E130" i="1"/>
  <c r="G130" i="1"/>
  <c r="E131" i="1" l="1"/>
  <c r="F131" i="1"/>
  <c r="G131" i="1"/>
  <c r="H131" i="1" l="1"/>
  <c r="I131" i="1" s="1"/>
  <c r="F132" i="1" l="1"/>
  <c r="E132" i="1"/>
  <c r="G132" i="1"/>
  <c r="H132" i="1" l="1"/>
  <c r="I132" i="1" s="1"/>
  <c r="G133" i="1" l="1"/>
  <c r="F133" i="1"/>
  <c r="E133" i="1"/>
  <c r="H133" i="1" l="1"/>
  <c r="I133" i="1" s="1"/>
  <c r="F134" i="1" l="1"/>
  <c r="G134" i="1"/>
  <c r="E134" i="1"/>
  <c r="H134" i="1" l="1"/>
  <c r="I134" i="1" s="1"/>
  <c r="F135" i="1" s="1"/>
  <c r="E135" i="1" l="1"/>
  <c r="G135" i="1"/>
  <c r="H135" i="1" s="1"/>
  <c r="I135" i="1" s="1"/>
  <c r="G136" i="1" l="1"/>
  <c r="F136" i="1"/>
  <c r="E136" i="1"/>
  <c r="H136" i="1" l="1"/>
  <c r="I136" i="1" s="1"/>
  <c r="G137" i="1" l="1"/>
  <c r="F137" i="1"/>
  <c r="E137" i="1"/>
  <c r="H137" i="1" l="1"/>
  <c r="I137" i="1" s="1"/>
  <c r="F138" i="1" l="1"/>
  <c r="G138" i="1"/>
  <c r="E138" i="1"/>
  <c r="H138" i="1" l="1"/>
  <c r="I138" i="1" s="1"/>
  <c r="E139" i="1" s="1"/>
  <c r="F139" i="1" l="1"/>
  <c r="H139" i="1" s="1"/>
  <c r="I139" i="1" s="1"/>
  <c r="G139" i="1"/>
  <c r="G140" i="1" l="1"/>
  <c r="F140" i="1"/>
  <c r="E140" i="1"/>
  <c r="H140" i="1" l="1"/>
  <c r="I140" i="1" s="1"/>
  <c r="G141" i="1" l="1"/>
  <c r="F141" i="1"/>
  <c r="E141" i="1"/>
  <c r="H141" i="1" l="1"/>
  <c r="I141" i="1" s="1"/>
  <c r="F142" i="1" l="1"/>
  <c r="G142" i="1"/>
  <c r="E142" i="1"/>
  <c r="H142" i="1" l="1"/>
  <c r="I142" i="1" s="1"/>
  <c r="E143" i="1" l="1"/>
  <c r="G143" i="1"/>
  <c r="F143" i="1"/>
  <c r="H143" i="1" l="1"/>
  <c r="I143" i="1" s="1"/>
  <c r="E144" i="1" l="1"/>
  <c r="G144" i="1"/>
  <c r="F144" i="1"/>
  <c r="H144" i="1" l="1"/>
  <c r="I144" i="1" s="1"/>
  <c r="G145" i="1" l="1"/>
  <c r="E145" i="1"/>
  <c r="F145" i="1"/>
  <c r="H145" i="1" l="1"/>
  <c r="I145" i="1" s="1"/>
  <c r="F146" i="1" l="1"/>
  <c r="E146" i="1"/>
  <c r="G146" i="1"/>
  <c r="H146" i="1" l="1"/>
  <c r="I146" i="1" s="1"/>
  <c r="E147" i="1" s="1"/>
  <c r="F147" i="1" l="1"/>
  <c r="G147" i="1"/>
  <c r="H147" i="1" l="1"/>
  <c r="I147" i="1" s="1"/>
  <c r="G148" i="1" s="1"/>
  <c r="F148" i="1" l="1"/>
  <c r="H148" i="1" s="1"/>
  <c r="I148" i="1" s="1"/>
  <c r="E148" i="1"/>
  <c r="G149" i="1" l="1"/>
  <c r="F149" i="1"/>
  <c r="E149" i="1"/>
  <c r="H149" i="1" l="1"/>
  <c r="I149" i="1" s="1"/>
  <c r="F150" i="1" s="1"/>
  <c r="G150" i="1" l="1"/>
  <c r="H150" i="1" s="1"/>
  <c r="I150" i="1" s="1"/>
  <c r="F151" i="1" s="1"/>
  <c r="E150" i="1"/>
  <c r="G151" i="1" l="1"/>
  <c r="H151" i="1" s="1"/>
  <c r="I151" i="1" s="1"/>
  <c r="E151" i="1"/>
  <c r="G152" i="1" l="1"/>
  <c r="F152" i="1"/>
  <c r="E152" i="1"/>
  <c r="H152" i="1" l="1"/>
  <c r="I152" i="1" s="1"/>
  <c r="G153" i="1" l="1"/>
  <c r="F153" i="1"/>
  <c r="E153" i="1"/>
  <c r="H153" i="1" l="1"/>
  <c r="I153" i="1" s="1"/>
  <c r="F154" i="1" l="1"/>
  <c r="G154" i="1"/>
  <c r="E154" i="1"/>
  <c r="H154" i="1" l="1"/>
  <c r="I154" i="1" s="1"/>
  <c r="G155" i="1" s="1"/>
  <c r="E155" i="1" l="1"/>
  <c r="F155" i="1"/>
  <c r="H155" i="1" s="1"/>
  <c r="I155" i="1" s="1"/>
  <c r="G156" i="1" l="1"/>
  <c r="F156" i="1"/>
  <c r="E156" i="1"/>
  <c r="H156" i="1" l="1"/>
  <c r="I156" i="1" s="1"/>
  <c r="G157" i="1" l="1"/>
  <c r="F157" i="1"/>
  <c r="E157" i="1"/>
  <c r="H157" i="1" l="1"/>
  <c r="I157" i="1" s="1"/>
  <c r="F158" i="1" l="1"/>
  <c r="G158" i="1"/>
  <c r="E158" i="1"/>
  <c r="H158" i="1" l="1"/>
  <c r="I158" i="1" s="1"/>
  <c r="E159" i="1" l="1"/>
  <c r="G159" i="1"/>
  <c r="F159" i="1"/>
  <c r="H159" i="1" l="1"/>
  <c r="I159" i="1" s="1"/>
  <c r="E160" i="1" l="1"/>
  <c r="G160" i="1"/>
  <c r="F160" i="1"/>
  <c r="H160" i="1" l="1"/>
  <c r="I160" i="1" s="1"/>
  <c r="G161" i="1" l="1"/>
  <c r="E161" i="1"/>
  <c r="F161" i="1"/>
  <c r="H161" i="1" l="1"/>
  <c r="I161" i="1" s="1"/>
  <c r="G162" i="1" s="1"/>
  <c r="E162" i="1" l="1"/>
  <c r="F162" i="1"/>
  <c r="H162" i="1" s="1"/>
  <c r="I162" i="1" s="1"/>
  <c r="F163" i="1" l="1"/>
  <c r="H163" i="1" s="1"/>
  <c r="I163" i="1" s="1"/>
  <c r="E163" i="1"/>
  <c r="G163" i="1"/>
  <c r="F164" i="1" l="1"/>
  <c r="E164" i="1"/>
  <c r="G164" i="1"/>
  <c r="H164" i="1" l="1"/>
  <c r="I164" i="1" s="1"/>
  <c r="G165" i="1" l="1"/>
  <c r="F165" i="1"/>
  <c r="E165" i="1"/>
  <c r="H165" i="1" l="1"/>
  <c r="I165" i="1" s="1"/>
  <c r="F166" i="1" l="1"/>
  <c r="G166" i="1"/>
  <c r="E166" i="1"/>
  <c r="H166" i="1" l="1"/>
  <c r="I166" i="1" s="1"/>
  <c r="G167" i="1" s="1"/>
  <c r="E167" i="1" l="1"/>
  <c r="F167" i="1"/>
  <c r="H167" i="1" s="1"/>
  <c r="I167" i="1" s="1"/>
  <c r="G168" i="1" l="1"/>
  <c r="F168" i="1"/>
  <c r="E168" i="1"/>
  <c r="H168" i="1" l="1"/>
  <c r="I168" i="1" s="1"/>
  <c r="E169" i="1" s="1"/>
  <c r="G169" i="1" l="1"/>
  <c r="F169" i="1"/>
  <c r="H169" i="1" l="1"/>
  <c r="I169" i="1" s="1"/>
  <c r="E170" i="1" s="1"/>
  <c r="F170" i="1" l="1"/>
  <c r="H170" i="1" s="1"/>
  <c r="I170" i="1" s="1"/>
  <c r="E171" i="1" s="1"/>
  <c r="G170" i="1"/>
  <c r="F171" i="1" l="1"/>
  <c r="H171" i="1" s="1"/>
  <c r="I171" i="1" s="1"/>
  <c r="G171" i="1"/>
  <c r="G172" i="1" l="1"/>
  <c r="F172" i="1"/>
  <c r="E172" i="1"/>
  <c r="H172" i="1" l="1"/>
  <c r="I172" i="1" s="1"/>
  <c r="G173" i="1" l="1"/>
  <c r="F173" i="1"/>
  <c r="E173" i="1"/>
  <c r="H173" i="1" l="1"/>
  <c r="I173" i="1" s="1"/>
  <c r="F174" i="1" l="1"/>
  <c r="G174" i="1"/>
  <c r="E174" i="1"/>
  <c r="H174" i="1" l="1"/>
  <c r="I174" i="1" s="1"/>
  <c r="E175" i="1" l="1"/>
  <c r="G175" i="1"/>
  <c r="F175" i="1"/>
  <c r="H175" i="1" l="1"/>
  <c r="I175" i="1" s="1"/>
  <c r="E176" i="1" l="1"/>
  <c r="G176" i="1"/>
  <c r="F176" i="1"/>
  <c r="H176" i="1" l="1"/>
  <c r="I176" i="1" s="1"/>
  <c r="G177" i="1" l="1"/>
  <c r="E177" i="1"/>
  <c r="F177" i="1"/>
  <c r="H177" i="1" l="1"/>
  <c r="I177" i="1" s="1"/>
  <c r="G178" i="1" s="1"/>
  <c r="E178" i="1" l="1"/>
  <c r="F178" i="1"/>
  <c r="H178" i="1" s="1"/>
  <c r="I178" i="1" s="1"/>
  <c r="F179" i="1" l="1"/>
  <c r="G179" i="1"/>
  <c r="E179" i="1"/>
  <c r="H179" i="1" l="1"/>
  <c r="I179" i="1" s="1"/>
  <c r="E180" i="1" s="1"/>
  <c r="F180" i="1" l="1"/>
  <c r="G180" i="1"/>
  <c r="H180" i="1" l="1"/>
  <c r="I180" i="1" s="1"/>
  <c r="F181" i="1" s="1"/>
  <c r="G181" i="1" l="1"/>
  <c r="H181" i="1" s="1"/>
  <c r="I181" i="1" s="1"/>
  <c r="E181" i="1"/>
  <c r="F182" i="1" l="1"/>
  <c r="G182" i="1"/>
  <c r="E182" i="1"/>
  <c r="H182" i="1" l="1"/>
  <c r="I182" i="1" s="1"/>
  <c r="G183" i="1" s="1"/>
  <c r="E183" i="1" l="1"/>
  <c r="F183" i="1"/>
  <c r="H183" i="1" s="1"/>
  <c r="I183" i="1" s="1"/>
  <c r="G184" i="1" l="1"/>
  <c r="F184" i="1"/>
  <c r="E184" i="1"/>
  <c r="H184" i="1" l="1"/>
  <c r="I184" i="1" s="1"/>
  <c r="G185" i="1" l="1"/>
  <c r="F185" i="1"/>
  <c r="E185" i="1"/>
  <c r="H185" i="1" l="1"/>
  <c r="I185" i="1" s="1"/>
  <c r="F186" i="1" l="1"/>
  <c r="G186" i="1"/>
  <c r="E186" i="1"/>
  <c r="H186" i="1" l="1"/>
  <c r="I186" i="1" s="1"/>
  <c r="G187" i="1" s="1"/>
  <c r="E187" i="1" l="1"/>
  <c r="F187" i="1"/>
  <c r="H187" i="1" s="1"/>
  <c r="I187" i="1" s="1"/>
  <c r="G188" i="1" l="1"/>
  <c r="F188" i="1"/>
  <c r="E188" i="1"/>
  <c r="H188" i="1" l="1"/>
  <c r="I188" i="1" s="1"/>
  <c r="G189" i="1" l="1"/>
  <c r="F189" i="1"/>
  <c r="E189" i="1"/>
  <c r="H189" i="1" l="1"/>
  <c r="I189" i="1" s="1"/>
  <c r="F190" i="1" l="1"/>
  <c r="G190" i="1"/>
  <c r="E190" i="1"/>
  <c r="H190" i="1" l="1"/>
  <c r="I190" i="1" s="1"/>
  <c r="E191" i="1" l="1"/>
  <c r="G191" i="1"/>
  <c r="F191" i="1"/>
  <c r="H191" i="1" l="1"/>
  <c r="I191" i="1" s="1"/>
  <c r="E192" i="1" l="1"/>
  <c r="G192" i="1"/>
  <c r="F192" i="1"/>
  <c r="H192" i="1" l="1"/>
  <c r="I192" i="1" s="1"/>
  <c r="G193" i="1" l="1"/>
  <c r="E193" i="1"/>
  <c r="F193" i="1"/>
  <c r="H193" i="1" l="1"/>
  <c r="I193" i="1" s="1"/>
  <c r="F194" i="1" l="1"/>
  <c r="E194" i="1"/>
  <c r="G194" i="1"/>
  <c r="H194" i="1" l="1"/>
  <c r="I194" i="1" s="1"/>
  <c r="G195" i="1" s="1"/>
  <c r="E195" i="1" l="1"/>
  <c r="F195" i="1"/>
  <c r="H195" i="1" s="1"/>
  <c r="I195" i="1" s="1"/>
  <c r="E196" i="1" l="1"/>
  <c r="F196" i="1"/>
  <c r="G196" i="1"/>
  <c r="H196" i="1" l="1"/>
  <c r="I196" i="1" s="1"/>
  <c r="E197" i="1" l="1"/>
  <c r="G197" i="1"/>
  <c r="F197" i="1"/>
  <c r="H197" i="1" l="1"/>
  <c r="I197" i="1" s="1"/>
  <c r="F198" i="1" s="1"/>
  <c r="E198" i="1" l="1"/>
  <c r="G198" i="1"/>
  <c r="H198" i="1" s="1"/>
  <c r="I198" i="1" s="1"/>
  <c r="G199" i="1" l="1"/>
  <c r="F199" i="1"/>
  <c r="E199" i="1"/>
  <c r="H199" i="1" l="1"/>
  <c r="I199" i="1" s="1"/>
  <c r="E200" i="1" s="1"/>
  <c r="G200" i="1" l="1"/>
  <c r="F200" i="1"/>
  <c r="H200" i="1" l="1"/>
  <c r="I200" i="1" s="1"/>
  <c r="F201" i="1" l="1"/>
  <c r="H201" i="1" s="1"/>
  <c r="I201" i="1" s="1"/>
  <c r="G201" i="1"/>
  <c r="E201" i="1"/>
  <c r="F202" i="1" l="1"/>
  <c r="G202" i="1"/>
  <c r="E202" i="1"/>
  <c r="H202" i="1" l="1"/>
  <c r="I202" i="1" s="1"/>
  <c r="G203" i="1" s="1"/>
  <c r="E203" i="1" l="1"/>
  <c r="F203" i="1"/>
  <c r="H203" i="1" s="1"/>
  <c r="I203" i="1" s="1"/>
  <c r="G204" i="1" l="1"/>
  <c r="F204" i="1"/>
  <c r="E204" i="1"/>
  <c r="H204" i="1" l="1"/>
  <c r="I204" i="1" s="1"/>
  <c r="G205" i="1" l="1"/>
  <c r="F205" i="1"/>
  <c r="E205" i="1"/>
  <c r="H205" i="1" l="1"/>
  <c r="I205" i="1" s="1"/>
  <c r="F206" i="1" l="1"/>
  <c r="G206" i="1"/>
  <c r="E206" i="1"/>
  <c r="H206" i="1" l="1"/>
  <c r="I206" i="1" s="1"/>
  <c r="E207" i="1" l="1"/>
  <c r="G207" i="1"/>
  <c r="F207" i="1"/>
  <c r="H207" i="1" l="1"/>
  <c r="I207" i="1" s="1"/>
  <c r="E208" i="1" l="1"/>
  <c r="G208" i="1"/>
  <c r="F208" i="1"/>
  <c r="H208" i="1" l="1"/>
  <c r="I208" i="1" s="1"/>
  <c r="G209" i="1" l="1"/>
  <c r="E209" i="1"/>
  <c r="F209" i="1"/>
  <c r="H209" i="1" l="1"/>
  <c r="I209" i="1" s="1"/>
  <c r="F210" i="1" s="1"/>
  <c r="G210" i="1" l="1"/>
  <c r="H210" i="1" s="1"/>
  <c r="I210" i="1" s="1"/>
  <c r="E210" i="1"/>
  <c r="E211" i="1" l="1"/>
  <c r="F211" i="1"/>
  <c r="G211" i="1"/>
  <c r="H211" i="1" l="1"/>
  <c r="I211" i="1" s="1"/>
  <c r="F212" i="1" l="1"/>
  <c r="E212" i="1"/>
  <c r="G212" i="1"/>
  <c r="H212" i="1" l="1"/>
  <c r="I212" i="1" s="1"/>
  <c r="G213" i="1" l="1"/>
  <c r="F213" i="1"/>
  <c r="E213" i="1"/>
  <c r="H213" i="1" l="1"/>
  <c r="I213" i="1" s="1"/>
  <c r="F214" i="1" l="1"/>
  <c r="G214" i="1"/>
  <c r="E214" i="1"/>
  <c r="H214" i="1" l="1"/>
  <c r="I214" i="1" s="1"/>
  <c r="G215" i="1" l="1"/>
  <c r="F215" i="1"/>
  <c r="E215" i="1"/>
  <c r="H215" i="1" l="1"/>
  <c r="I215" i="1" s="1"/>
  <c r="F216" i="1" l="1"/>
  <c r="G216" i="1"/>
  <c r="E216" i="1"/>
  <c r="H216" i="1" l="1"/>
  <c r="I216" i="1" s="1"/>
  <c r="G217" i="1" s="1"/>
  <c r="E217" i="1" l="1"/>
  <c r="F217" i="1"/>
  <c r="H217" i="1" s="1"/>
  <c r="I217" i="1" s="1"/>
  <c r="G218" i="1" l="1"/>
  <c r="F218" i="1"/>
  <c r="E218" i="1"/>
  <c r="H218" i="1" l="1"/>
  <c r="I218" i="1" s="1"/>
  <c r="G219" i="1" l="1"/>
  <c r="F219" i="1"/>
  <c r="E219" i="1"/>
  <c r="H219" i="1" l="1"/>
  <c r="I219" i="1" s="1"/>
  <c r="F220" i="1" l="1"/>
  <c r="E220" i="1"/>
  <c r="G220" i="1"/>
  <c r="H220" i="1" l="1"/>
  <c r="I220" i="1" s="1"/>
  <c r="E221" i="1" s="1"/>
  <c r="G221" i="1" l="1"/>
  <c r="F221" i="1"/>
  <c r="H221" i="1" l="1"/>
  <c r="I221" i="1" s="1"/>
  <c r="E222" i="1" s="1"/>
  <c r="G222" i="1" l="1"/>
  <c r="F222" i="1"/>
  <c r="H222" i="1" l="1"/>
  <c r="I222" i="1" s="1"/>
  <c r="E223" i="1" l="1"/>
  <c r="G223" i="1"/>
  <c r="F223" i="1"/>
  <c r="H223" i="1" l="1"/>
  <c r="I223" i="1" s="1"/>
  <c r="G224" i="1" s="1"/>
  <c r="F224" i="1" l="1"/>
  <c r="H224" i="1" s="1"/>
  <c r="I224" i="1" s="1"/>
  <c r="G225" i="1" s="1"/>
  <c r="E224" i="1"/>
  <c r="F225" i="1" l="1"/>
  <c r="H225" i="1" s="1"/>
  <c r="I225" i="1" s="1"/>
  <c r="E225" i="1"/>
  <c r="E226" i="1" l="1"/>
  <c r="G226" i="1"/>
  <c r="F226" i="1"/>
  <c r="H226" i="1" l="1"/>
  <c r="I226" i="1" s="1"/>
  <c r="E227" i="1" s="1"/>
  <c r="G227" i="1" l="1"/>
  <c r="F227" i="1"/>
  <c r="H227" i="1" l="1"/>
  <c r="I227" i="1" s="1"/>
  <c r="G228" i="1" l="1"/>
  <c r="F228" i="1"/>
  <c r="E228" i="1"/>
  <c r="H228" i="1" l="1"/>
  <c r="I228" i="1" s="1"/>
  <c r="F229" i="1" s="1"/>
  <c r="E229" i="1" l="1"/>
  <c r="G229" i="1"/>
  <c r="H229" i="1" s="1"/>
  <c r="I229" i="1" s="1"/>
  <c r="E230" i="1" l="1"/>
  <c r="G230" i="1"/>
  <c r="F230" i="1"/>
  <c r="H230" i="1" l="1"/>
  <c r="I230" i="1" s="1"/>
  <c r="E231" i="1" s="1"/>
  <c r="G231" i="1" l="1"/>
  <c r="F231" i="1"/>
  <c r="H231" i="1" l="1"/>
  <c r="I231" i="1" s="1"/>
  <c r="G232" i="1" s="1"/>
  <c r="E232" i="1" l="1"/>
  <c r="F232" i="1"/>
  <c r="H232" i="1" s="1"/>
  <c r="I232" i="1" s="1"/>
  <c r="G233" i="1" s="1"/>
  <c r="F233" i="1" l="1"/>
  <c r="H233" i="1" s="1"/>
  <c r="I233" i="1" s="1"/>
  <c r="E233" i="1"/>
  <c r="G234" i="1" l="1"/>
  <c r="F234" i="1"/>
  <c r="E234" i="1"/>
  <c r="H234" i="1" l="1"/>
  <c r="I234" i="1" s="1"/>
  <c r="G235" i="1" l="1"/>
  <c r="F235" i="1"/>
  <c r="E235" i="1"/>
  <c r="H235" i="1" l="1"/>
  <c r="I235" i="1" s="1"/>
  <c r="F236" i="1" l="1"/>
  <c r="G236" i="1"/>
  <c r="E236" i="1"/>
  <c r="H236" i="1" l="1"/>
  <c r="I236" i="1" s="1"/>
  <c r="E237" i="1" s="1"/>
  <c r="G237" i="1" l="1"/>
  <c r="F237" i="1"/>
  <c r="H237" i="1" l="1"/>
  <c r="I237" i="1" s="1"/>
  <c r="E238" i="1" s="1"/>
  <c r="G238" i="1" l="1"/>
  <c r="F238" i="1"/>
  <c r="H238" i="1" l="1"/>
  <c r="I238" i="1" s="1"/>
  <c r="F239" i="1" s="1"/>
  <c r="E239" i="1" l="1"/>
  <c r="G239" i="1"/>
  <c r="H239" i="1" s="1"/>
  <c r="I239" i="1" s="1"/>
  <c r="F240" i="1" l="1"/>
  <c r="H240" i="1" s="1"/>
  <c r="E240" i="1"/>
  <c r="G240" i="1"/>
  <c r="I240" i="1" l="1"/>
  <c r="G241" i="1" s="1"/>
  <c r="E241" i="1" l="1"/>
  <c r="F241" i="1"/>
  <c r="H241" i="1" s="1"/>
  <c r="I241" i="1" s="1"/>
  <c r="E242" i="1" l="1"/>
  <c r="G242" i="1"/>
  <c r="F242" i="1"/>
  <c r="H242" i="1" l="1"/>
  <c r="I242" i="1" s="1"/>
  <c r="G243" i="1" l="1"/>
  <c r="E243" i="1"/>
  <c r="F243" i="1"/>
  <c r="H243" i="1" l="1"/>
  <c r="I243" i="1" s="1"/>
  <c r="G244" i="1" s="1"/>
  <c r="F244" i="1" l="1"/>
  <c r="H244" i="1" s="1"/>
  <c r="I244" i="1" s="1"/>
  <c r="F245" i="1" s="1"/>
  <c r="E244" i="1"/>
  <c r="E245" i="1" l="1"/>
  <c r="G245" i="1"/>
  <c r="H245" i="1" s="1"/>
  <c r="I245" i="1" s="1"/>
  <c r="F246" i="1" l="1"/>
  <c r="G246" i="1"/>
  <c r="E246" i="1"/>
  <c r="H246" i="1" l="1"/>
  <c r="I246" i="1" s="1"/>
  <c r="G247" i="1" l="1"/>
  <c r="F247" i="1"/>
  <c r="E247" i="1"/>
  <c r="H247" i="1" l="1"/>
  <c r="I247" i="1" s="1"/>
  <c r="F248" i="1" l="1"/>
  <c r="G248" i="1"/>
  <c r="E248" i="1"/>
  <c r="H248" i="1" l="1"/>
  <c r="I248" i="1" s="1"/>
  <c r="E249" i="1" s="1"/>
  <c r="F249" i="1" l="1"/>
  <c r="H249" i="1" s="1"/>
  <c r="I249" i="1" s="1"/>
  <c r="G249" i="1"/>
  <c r="G250" i="1" l="1"/>
  <c r="E250" i="1"/>
  <c r="F250" i="1"/>
  <c r="H250" i="1" l="1"/>
  <c r="I250" i="1" s="1"/>
  <c r="E251" i="1" s="1"/>
  <c r="G251" i="1" l="1"/>
  <c r="F251" i="1"/>
  <c r="H251" i="1" l="1"/>
  <c r="I251" i="1" s="1"/>
  <c r="G252" i="1" s="1"/>
  <c r="E252" i="1" l="1"/>
  <c r="F252" i="1"/>
  <c r="H252" i="1" s="1"/>
  <c r="I252" i="1" s="1"/>
  <c r="G253" i="1" s="1"/>
  <c r="E253" i="1" l="1"/>
  <c r="F253" i="1"/>
  <c r="H253" i="1" s="1"/>
  <c r="I253" i="1" s="1"/>
  <c r="F254" i="1" l="1"/>
  <c r="H254" i="1" s="1"/>
  <c r="E254" i="1"/>
  <c r="G254" i="1"/>
  <c r="I254" i="1" l="1"/>
  <c r="G255" i="1" l="1"/>
  <c r="F255" i="1"/>
  <c r="E255" i="1"/>
  <c r="H255" i="1" l="1"/>
  <c r="I255" i="1" s="1"/>
  <c r="F256" i="1" l="1"/>
  <c r="I256" i="1" s="1"/>
  <c r="G256" i="1"/>
  <c r="E256" i="1"/>
  <c r="F264" i="1" l="1"/>
  <c r="B264" i="1"/>
  <c r="C264" i="1"/>
  <c r="E264" i="1"/>
  <c r="D264" i="1"/>
  <c r="H256" i="1"/>
  <c r="E265" i="1" l="1"/>
  <c r="B265" i="1"/>
  <c r="D265" i="1"/>
  <c r="C265" i="1"/>
  <c r="F265" i="1"/>
  <c r="D266" i="1" l="1"/>
  <c r="B266" i="1"/>
  <c r="F266" i="1"/>
  <c r="E266" i="1"/>
  <c r="C266" i="1"/>
  <c r="C267" i="1" l="1"/>
  <c r="B267" i="1"/>
  <c r="F267" i="1"/>
  <c r="E267" i="1"/>
  <c r="D267" i="1"/>
  <c r="F268" i="1" l="1"/>
  <c r="B268" i="1"/>
  <c r="C268" i="1"/>
  <c r="D268" i="1"/>
  <c r="E268" i="1"/>
  <c r="E269" i="1" l="1"/>
  <c r="C269" i="1"/>
  <c r="F269" i="1"/>
  <c r="D269" i="1"/>
  <c r="B269" i="1"/>
  <c r="D270" i="1" l="1"/>
  <c r="C270" i="1"/>
  <c r="F270" i="1"/>
  <c r="E270" i="1"/>
  <c r="B270" i="1"/>
  <c r="C271" i="1" l="1"/>
  <c r="D271" i="1"/>
  <c r="B271" i="1"/>
  <c r="F271" i="1"/>
  <c r="E271" i="1"/>
  <c r="F272" i="1" l="1"/>
  <c r="B272" i="1"/>
  <c r="D272" i="1"/>
  <c r="E272" i="1"/>
  <c r="C272" i="1"/>
  <c r="E273" i="1" l="1"/>
  <c r="D273" i="1"/>
  <c r="F273" i="1"/>
  <c r="C273" i="1"/>
  <c r="B273" i="1"/>
  <c r="D274" i="1" l="1"/>
  <c r="E274" i="1"/>
  <c r="B274" i="1"/>
  <c r="F274" i="1"/>
  <c r="C274" i="1"/>
  <c r="C275" i="1" l="1"/>
  <c r="E275" i="1"/>
  <c r="D275" i="1"/>
  <c r="B275" i="1"/>
  <c r="F275" i="1"/>
  <c r="F276" i="1" l="1"/>
  <c r="B276" i="1"/>
  <c r="E276" i="1"/>
  <c r="D276" i="1"/>
  <c r="C276" i="1"/>
  <c r="E277" i="1" l="1"/>
  <c r="F277" i="1"/>
  <c r="B277" i="1"/>
  <c r="D277" i="1"/>
  <c r="C277" i="1"/>
  <c r="D278" i="1" l="1"/>
  <c r="F278" i="1"/>
  <c r="C278" i="1"/>
  <c r="B278" i="1"/>
  <c r="E278" i="1"/>
  <c r="C279" i="1" l="1"/>
  <c r="F279" i="1"/>
  <c r="E279" i="1"/>
  <c r="D279" i="1"/>
  <c r="B279" i="1"/>
  <c r="F280" i="1" l="1"/>
  <c r="B280" i="1"/>
  <c r="E280" i="1"/>
  <c r="D280" i="1"/>
  <c r="C280" i="1"/>
  <c r="E281" i="1" l="1"/>
  <c r="B281" i="1"/>
  <c r="C281" i="1"/>
  <c r="F281" i="1"/>
  <c r="D281" i="1"/>
  <c r="D282" i="1" l="1"/>
  <c r="B282" i="1"/>
  <c r="E282" i="1"/>
  <c r="C282" i="1"/>
  <c r="F282" i="1"/>
  <c r="C283" i="1" l="1"/>
  <c r="B283" i="1"/>
  <c r="F283" i="1"/>
  <c r="E283" i="1"/>
  <c r="D283" i="1"/>
  <c r="F284" i="1" l="1"/>
  <c r="B284" i="1"/>
  <c r="C284" i="1"/>
  <c r="E284" i="1"/>
  <c r="D284" i="1"/>
  <c r="E285" i="1" l="1"/>
  <c r="C285" i="1"/>
  <c r="D285" i="1"/>
  <c r="B285" i="1"/>
  <c r="F285" i="1"/>
  <c r="D286" i="1" l="1"/>
  <c r="C286" i="1"/>
  <c r="F286" i="1"/>
  <c r="E286" i="1"/>
  <c r="B286" i="1"/>
  <c r="C287" i="1" l="1"/>
  <c r="D287" i="1"/>
  <c r="F287" i="1"/>
  <c r="E287" i="1"/>
  <c r="B287" i="1"/>
  <c r="F288" i="1" l="1"/>
  <c r="B288" i="1"/>
  <c r="D288" i="1"/>
  <c r="C288" i="1"/>
  <c r="E288" i="1"/>
  <c r="E289" i="1" l="1"/>
  <c r="D289" i="1"/>
  <c r="F289" i="1"/>
  <c r="C289" i="1"/>
  <c r="B289" i="1"/>
  <c r="D290" i="1" l="1"/>
  <c r="E290" i="1"/>
  <c r="F290" i="1"/>
  <c r="C290" i="1"/>
  <c r="B290" i="1"/>
  <c r="C291" i="1" l="1"/>
  <c r="E291" i="1"/>
  <c r="B291" i="1"/>
  <c r="F291" i="1"/>
  <c r="D291" i="1"/>
  <c r="F292" i="1" l="1"/>
  <c r="B292" i="1"/>
  <c r="E292" i="1"/>
  <c r="D292" i="1"/>
  <c r="C292" i="1"/>
  <c r="E293" i="1" l="1"/>
  <c r="F293" i="1"/>
  <c r="D293" i="1"/>
  <c r="C293" i="1"/>
  <c r="B293" i="1"/>
  <c r="D294" i="1" l="1"/>
  <c r="F294" i="1"/>
  <c r="B294" i="1"/>
  <c r="E294" i="1"/>
  <c r="C294" i="1"/>
  <c r="C295" i="1" l="1"/>
  <c r="F295" i="1"/>
  <c r="D295" i="1"/>
  <c r="B295" i="1"/>
  <c r="E295" i="1"/>
  <c r="F296" i="1" l="1"/>
  <c r="B296" i="1"/>
  <c r="E296" i="1"/>
  <c r="D296" i="1"/>
  <c r="C296" i="1"/>
  <c r="E297" i="1" l="1"/>
  <c r="B297" i="1"/>
  <c r="F297" i="1"/>
  <c r="D297" i="1"/>
  <c r="C297" i="1"/>
  <c r="D298" i="1" l="1"/>
  <c r="B298" i="1"/>
  <c r="C298" i="1"/>
  <c r="F298" i="1"/>
  <c r="E298" i="1"/>
  <c r="C299" i="1" l="1"/>
  <c r="B299" i="1"/>
  <c r="E299" i="1"/>
  <c r="D299" i="1"/>
  <c r="F299" i="1"/>
  <c r="F300" i="1" l="1"/>
  <c r="B300" i="1"/>
  <c r="C300" i="1"/>
  <c r="E300" i="1"/>
  <c r="D300" i="1"/>
  <c r="E301" i="1" l="1"/>
  <c r="C301" i="1"/>
  <c r="B301" i="1"/>
  <c r="F301" i="1"/>
  <c r="D301" i="1"/>
  <c r="D302" i="1" l="1"/>
  <c r="C302" i="1"/>
  <c r="E302" i="1"/>
  <c r="B302" i="1"/>
  <c r="F302" i="1"/>
  <c r="C303" i="1" l="1"/>
  <c r="D303" i="1"/>
  <c r="F303" i="1"/>
  <c r="E303" i="1"/>
  <c r="B303" i="1"/>
  <c r="F304" i="1" l="1"/>
  <c r="B304" i="1"/>
  <c r="D304" i="1"/>
  <c r="E304" i="1"/>
  <c r="C304" i="1"/>
  <c r="E305" i="1" l="1"/>
  <c r="D305" i="1"/>
  <c r="C305" i="1"/>
  <c r="B305" i="1"/>
  <c r="F305" i="1"/>
  <c r="E306" i="1" l="1"/>
  <c r="D306" i="1"/>
  <c r="F306" i="1"/>
  <c r="C306" i="1"/>
  <c r="B306" i="1"/>
  <c r="D307" i="1" l="1"/>
  <c r="E307" i="1"/>
  <c r="B307" i="1"/>
  <c r="F307" i="1"/>
  <c r="C307" i="1"/>
  <c r="C308" i="1" l="1"/>
  <c r="E308" i="1"/>
  <c r="B308" i="1"/>
  <c r="F308" i="1"/>
  <c r="D308" i="1"/>
  <c r="F309" i="1" l="1"/>
  <c r="B309" i="1"/>
  <c r="E309" i="1"/>
  <c r="D309" i="1"/>
  <c r="C309" i="1"/>
  <c r="E310" i="1" l="1"/>
  <c r="F310" i="1"/>
  <c r="D310" i="1"/>
  <c r="C310" i="1"/>
  <c r="B310" i="1"/>
  <c r="D311" i="1" l="1"/>
  <c r="F311" i="1"/>
  <c r="B311" i="1"/>
  <c r="E311" i="1"/>
  <c r="C311" i="1"/>
  <c r="C312" i="1" l="1"/>
  <c r="F312" i="1"/>
  <c r="D312" i="1"/>
  <c r="E312" i="1"/>
  <c r="B312" i="1"/>
  <c r="F313" i="1" l="1"/>
  <c r="B313" i="1"/>
  <c r="E313" i="1"/>
  <c r="D313" i="1"/>
  <c r="C313" i="1"/>
  <c r="E314" i="1" l="1"/>
  <c r="B314" i="1"/>
  <c r="D314" i="1"/>
  <c r="C314" i="1"/>
  <c r="F314" i="1"/>
  <c r="D315" i="1" l="1"/>
  <c r="B315" i="1"/>
  <c r="C315" i="1"/>
  <c r="F315" i="1"/>
  <c r="E315" i="1"/>
  <c r="C316" i="1" l="1"/>
  <c r="B316" i="1"/>
  <c r="E316" i="1"/>
  <c r="D316" i="1"/>
  <c r="F316" i="1"/>
  <c r="F317" i="1" l="1"/>
  <c r="B317" i="1"/>
  <c r="C317" i="1"/>
  <c r="E317" i="1"/>
  <c r="D317" i="1"/>
  <c r="E318" i="1" l="1"/>
  <c r="C318" i="1"/>
  <c r="B318" i="1"/>
  <c r="D318" i="1"/>
  <c r="F318" i="1"/>
  <c r="D319" i="1" l="1"/>
  <c r="C319" i="1"/>
  <c r="E319" i="1"/>
  <c r="F319" i="1"/>
  <c r="B319" i="1"/>
  <c r="C320" i="1" l="1"/>
  <c r="D320" i="1"/>
  <c r="F320" i="1"/>
  <c r="B320" i="1"/>
  <c r="E320" i="1"/>
  <c r="F321" i="1" l="1"/>
  <c r="B321" i="1"/>
  <c r="D321" i="1"/>
  <c r="E321" i="1"/>
  <c r="C321" i="1"/>
  <c r="E322" i="1" l="1"/>
  <c r="D322" i="1"/>
  <c r="C322" i="1"/>
  <c r="B322" i="1"/>
  <c r="F322" i="1"/>
  <c r="D323" i="1" l="1"/>
  <c r="E323" i="1"/>
  <c r="F323" i="1"/>
  <c r="C323" i="1"/>
  <c r="B323" i="1"/>
  <c r="C324" i="1" l="1"/>
  <c r="E324" i="1"/>
  <c r="B324" i="1"/>
  <c r="F324" i="1"/>
  <c r="D324" i="1"/>
  <c r="F325" i="1" l="1"/>
  <c r="B325" i="1"/>
  <c r="E325" i="1"/>
  <c r="C325" i="1"/>
  <c r="D325" i="1"/>
  <c r="E326" i="1" l="1"/>
  <c r="F326" i="1"/>
  <c r="D326" i="1"/>
  <c r="B326" i="1"/>
  <c r="C326" i="1"/>
  <c r="D327" i="1" l="1"/>
  <c r="F327" i="1"/>
  <c r="E327" i="1"/>
  <c r="C327" i="1"/>
  <c r="B327" i="1"/>
  <c r="C328" i="1" l="1"/>
  <c r="F328" i="1"/>
  <c r="B328" i="1"/>
  <c r="E328" i="1"/>
  <c r="D328" i="1"/>
  <c r="F329" i="1" l="1"/>
  <c r="B329" i="1"/>
  <c r="D329" i="1"/>
  <c r="E329" i="1"/>
  <c r="C329" i="1"/>
  <c r="E330" i="1" l="1"/>
  <c r="B330" i="1"/>
  <c r="F330" i="1"/>
  <c r="D330" i="1"/>
  <c r="C330" i="1"/>
  <c r="D331" i="1" l="1"/>
  <c r="B331" i="1"/>
  <c r="E331" i="1"/>
  <c r="C331" i="1"/>
  <c r="F331" i="1"/>
  <c r="C332" i="1" l="1"/>
  <c r="B332" i="1"/>
  <c r="D332" i="1"/>
  <c r="F332" i="1"/>
  <c r="E332" i="1"/>
  <c r="F333" i="1" l="1"/>
  <c r="B333" i="1"/>
  <c r="C333" i="1"/>
  <c r="E333" i="1"/>
  <c r="D333" i="1"/>
  <c r="E334" i="1" l="1"/>
  <c r="C334" i="1"/>
  <c r="F334" i="1"/>
  <c r="D334" i="1"/>
  <c r="B334" i="1"/>
  <c r="D335" i="1" l="1"/>
  <c r="C335" i="1"/>
  <c r="B335" i="1"/>
  <c r="E335" i="1"/>
  <c r="F335" i="1"/>
  <c r="C336" i="1" l="1"/>
  <c r="D336" i="1"/>
  <c r="E336" i="1"/>
  <c r="F336" i="1"/>
  <c r="B336" i="1"/>
  <c r="F337" i="1" l="1"/>
  <c r="B337" i="1"/>
  <c r="D337" i="1"/>
  <c r="C337" i="1"/>
  <c r="E337" i="1"/>
  <c r="E338" i="1" l="1"/>
  <c r="D338" i="1"/>
  <c r="B338" i="1"/>
  <c r="F338" i="1"/>
  <c r="C338" i="1"/>
  <c r="D339" i="1" l="1"/>
  <c r="E339" i="1"/>
  <c r="C339" i="1"/>
  <c r="B339" i="1"/>
  <c r="F339" i="1"/>
  <c r="C340" i="1" l="1"/>
  <c r="E340" i="1"/>
  <c r="F340" i="1"/>
  <c r="D340" i="1"/>
  <c r="B340" i="1"/>
  <c r="F341" i="1" l="1"/>
  <c r="B341" i="1"/>
  <c r="E341" i="1"/>
  <c r="C341" i="1"/>
  <c r="D341" i="1"/>
  <c r="E342" i="1" l="1"/>
  <c r="F342" i="1"/>
  <c r="C342" i="1"/>
  <c r="D342" i="1"/>
  <c r="B342" i="1"/>
  <c r="D343" i="1" l="1"/>
  <c r="F343" i="1"/>
  <c r="E343" i="1"/>
  <c r="B343" i="1"/>
  <c r="C343" i="1"/>
  <c r="C344" i="1" l="1"/>
  <c r="F344" i="1"/>
  <c r="E344" i="1"/>
  <c r="D344" i="1"/>
  <c r="B344" i="1"/>
  <c r="F345" i="1" l="1"/>
  <c r="B345" i="1"/>
  <c r="C345" i="1"/>
  <c r="E345" i="1"/>
  <c r="D345" i="1"/>
  <c r="E346" i="1" l="1"/>
  <c r="B346" i="1"/>
  <c r="D346" i="1"/>
  <c r="F346" i="1"/>
  <c r="C346" i="1"/>
  <c r="D347" i="1" l="1"/>
  <c r="B347" i="1"/>
  <c r="F347" i="1"/>
  <c r="E347" i="1"/>
  <c r="C347" i="1"/>
  <c r="C348" i="1" l="1"/>
  <c r="B348" i="1"/>
  <c r="E348" i="1"/>
  <c r="D348" i="1"/>
  <c r="F348" i="1"/>
  <c r="F349" i="1" l="1"/>
  <c r="B349" i="1"/>
  <c r="C349" i="1"/>
  <c r="D349" i="1"/>
  <c r="E349" i="1"/>
  <c r="E350" i="1" l="1"/>
  <c r="C350" i="1"/>
  <c r="F350" i="1"/>
  <c r="D350" i="1"/>
  <c r="B350" i="1"/>
  <c r="D351" i="1" l="1"/>
  <c r="C351" i="1"/>
  <c r="F351" i="1"/>
  <c r="E351" i="1"/>
  <c r="B351" i="1"/>
  <c r="C352" i="1" l="1"/>
  <c r="D352" i="1"/>
  <c r="B352" i="1"/>
  <c r="E352" i="1"/>
  <c r="F352" i="1"/>
  <c r="F353" i="1" l="1"/>
  <c r="B353" i="1"/>
  <c r="D353" i="1"/>
  <c r="E353" i="1"/>
  <c r="C353" i="1"/>
  <c r="E354" i="1" l="1"/>
  <c r="D354" i="1"/>
  <c r="C354" i="1"/>
  <c r="B354" i="1"/>
  <c r="F354" i="1"/>
  <c r="D355" i="1" l="1"/>
  <c r="E355" i="1"/>
  <c r="B355" i="1"/>
  <c r="F355" i="1"/>
  <c r="C355" i="1"/>
  <c r="C356" i="1" l="1"/>
  <c r="E356" i="1"/>
  <c r="D356" i="1"/>
  <c r="B356" i="1"/>
  <c r="F356" i="1"/>
  <c r="F357" i="1" l="1"/>
  <c r="B357" i="1"/>
  <c r="E357" i="1"/>
  <c r="D357" i="1"/>
  <c r="C357" i="1"/>
  <c r="E358" i="1" l="1"/>
  <c r="F358" i="1"/>
  <c r="B358" i="1"/>
  <c r="C358" i="1"/>
  <c r="D358" i="1"/>
  <c r="D359" i="1" l="1"/>
  <c r="F359" i="1"/>
  <c r="C359" i="1"/>
  <c r="E359" i="1"/>
  <c r="B359" i="1"/>
  <c r="C360" i="1" l="1"/>
  <c r="F360" i="1"/>
  <c r="E360" i="1"/>
  <c r="B360" i="1"/>
  <c r="D360" i="1"/>
  <c r="F361" i="1" l="1"/>
  <c r="B361" i="1"/>
  <c r="E361" i="1"/>
  <c r="D361" i="1"/>
  <c r="C361" i="1"/>
  <c r="E362" i="1" l="1"/>
  <c r="B362" i="1"/>
  <c r="C362" i="1"/>
  <c r="F362" i="1"/>
  <c r="D362" i="1"/>
  <c r="D363" i="1" l="1"/>
  <c r="B363" i="1"/>
  <c r="E363" i="1"/>
  <c r="F363" i="1"/>
  <c r="C363" i="1"/>
  <c r="C364" i="1" l="1"/>
  <c r="B364" i="1"/>
  <c r="F364" i="1"/>
  <c r="E364" i="1"/>
  <c r="D364" i="1"/>
  <c r="F365" i="1" l="1"/>
  <c r="B365" i="1"/>
  <c r="C365" i="1"/>
  <c r="E365" i="1"/>
  <c r="D365" i="1"/>
  <c r="E366" i="1" l="1"/>
  <c r="C366" i="1"/>
  <c r="D366" i="1"/>
  <c r="F366" i="1"/>
  <c r="B366" i="1"/>
  <c r="D367" i="1" l="1"/>
  <c r="C367" i="1"/>
  <c r="F367" i="1"/>
  <c r="E367" i="1"/>
  <c r="B367" i="1"/>
  <c r="C368" i="1" l="1"/>
  <c r="D368" i="1"/>
  <c r="F368" i="1"/>
  <c r="E368" i="1"/>
  <c r="B368" i="1"/>
  <c r="F369" i="1" l="1"/>
  <c r="B369" i="1"/>
  <c r="D369" i="1"/>
  <c r="C369" i="1"/>
  <c r="E369" i="1"/>
  <c r="E370" i="1" l="1"/>
  <c r="D370" i="1"/>
  <c r="F370" i="1"/>
  <c r="C370" i="1"/>
  <c r="B370" i="1"/>
  <c r="D371" i="1" l="1"/>
  <c r="E371" i="1"/>
  <c r="C371" i="1"/>
  <c r="B371" i="1"/>
  <c r="F371" i="1"/>
  <c r="C372" i="1" l="1"/>
  <c r="E372" i="1"/>
  <c r="B372" i="1"/>
  <c r="F372" i="1"/>
  <c r="D372" i="1"/>
  <c r="F373" i="1" l="1"/>
  <c r="B373" i="1"/>
  <c r="E373" i="1"/>
  <c r="D373" i="1"/>
  <c r="C373" i="1"/>
</calcChain>
</file>

<file path=xl/comments1.xml><?xml version="1.0" encoding="utf-8"?>
<comments xmlns="http://schemas.openxmlformats.org/spreadsheetml/2006/main">
  <authors>
    <author>home</author>
  </authors>
  <commentList>
    <comment ref="C5" authorId="0" shapeId="0">
      <text>
        <r>
          <rPr>
            <sz val="9"/>
            <color indexed="81"/>
            <rFont val="Tahoma"/>
            <family val="2"/>
          </rPr>
          <t>De no haber abonado nada del capital poner 0%</t>
        </r>
      </text>
    </comment>
  </commentList>
</comments>
</file>

<file path=xl/sharedStrings.xml><?xml version="1.0" encoding="utf-8"?>
<sst xmlns="http://schemas.openxmlformats.org/spreadsheetml/2006/main" count="23" uniqueCount="23">
  <si>
    <t>Interés</t>
  </si>
  <si>
    <t>Principal</t>
  </si>
  <si>
    <t>Saldo</t>
  </si>
  <si>
    <t>Completa los siguientes datos de tu empresa</t>
  </si>
  <si>
    <t>Nombre de la empresa</t>
  </si>
  <si>
    <t>Teléfono de contacto</t>
  </si>
  <si>
    <t>E-mail</t>
  </si>
  <si>
    <t>Dirección postal</t>
  </si>
  <si>
    <t xml:space="preserve">Más ideas y recursos para gestionar tu negocio en: http://www.ideasparatuempresa.es/ </t>
  </si>
  <si>
    <t>Completa los diferentes campos para descubrir cuánto variará en función de la cantidad solicitada,</t>
  </si>
  <si>
    <t>Visualiza el calendario de amortización con una cuota constante.</t>
  </si>
  <si>
    <t>% pago inicial (si lo hay)</t>
  </si>
  <si>
    <t>Cantidad solicitada (préstamo)</t>
  </si>
  <si>
    <t>A pagar</t>
  </si>
  <si>
    <t>Número de cuotas</t>
  </si>
  <si>
    <t>Cuota mensual</t>
  </si>
  <si>
    <t>Amortización</t>
  </si>
  <si>
    <t>Calcula las cuotas mensuales de tu préstamo y su calendario de amortización</t>
  </si>
  <si>
    <t>Número de Cuota</t>
  </si>
  <si>
    <t>Importe de la Cuota</t>
  </si>
  <si>
    <t>la duración o el tipo de interés.</t>
  </si>
  <si>
    <t>Utiliza esta plantilla para conocer el coste mensual de solicitar un préstamo para tu negocio.</t>
  </si>
  <si>
    <t>Interés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</si>
</sst>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_);_(* \(#,##0\);_(* &quot;-&quot;??_);_(@_)"/>
    <numFmt numFmtId="165" formatCode="&quot;$&quot;#,##0.00_);[Red]\(&quot;$&quot;#,##0.00\)"/>
    <numFmt numFmtId="166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i/>
      <sz val="11"/>
      <color theme="0" tint="-0.499984740745262"/>
      <name val="Arial"/>
      <family val="2"/>
    </font>
    <font>
      <b/>
      <i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8"/>
      <color theme="10"/>
      <name val="Calibri"/>
      <family val="2"/>
      <scheme val="minor"/>
    </font>
    <font>
      <sz val="10"/>
      <name val="Vodafone Rg"/>
      <family val="2"/>
    </font>
    <font>
      <sz val="12"/>
      <name val="Vodafone Rg"/>
      <family val="2"/>
    </font>
    <font>
      <b/>
      <sz val="10"/>
      <color theme="0"/>
      <name val="Vodafone Rg"/>
      <family val="2"/>
    </font>
    <font>
      <sz val="12"/>
      <color theme="0"/>
      <name val="Vodafone Rg"/>
      <family val="2"/>
    </font>
    <font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6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4" fillId="0" borderId="0" xfId="0" applyFont="1"/>
    <xf numFmtId="165" fontId="4" fillId="0" borderId="0" xfId="0" applyNumberFormat="1" applyFont="1" applyProtection="1"/>
    <xf numFmtId="0" fontId="4" fillId="0" borderId="0" xfId="0" applyFont="1" applyAlignment="1" applyProtection="1">
      <alignment horizontal="center"/>
    </xf>
    <xf numFmtId="44" fontId="4" fillId="0" borderId="0" xfId="2" applyFont="1" applyProtection="1"/>
    <xf numFmtId="0" fontId="4" fillId="0" borderId="1" xfId="0" applyFont="1" applyBorder="1"/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0" fontId="7" fillId="2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2" fillId="0" borderId="0" xfId="0" applyFont="1" applyProtection="1">
      <protection locked="0"/>
    </xf>
    <xf numFmtId="0" fontId="9" fillId="0" borderId="0" xfId="4" applyFont="1" applyAlignment="1" applyProtection="1">
      <protection locked="0"/>
    </xf>
    <xf numFmtId="3" fontId="11" fillId="5" borderId="2" xfId="0" applyNumberFormat="1" applyFont="1" applyFill="1" applyBorder="1" applyProtection="1">
      <protection locked="0"/>
    </xf>
    <xf numFmtId="10" fontId="11" fillId="5" borderId="2" xfId="0" applyNumberFormat="1" applyFont="1" applyFill="1" applyBorder="1" applyProtection="1">
      <protection locked="0"/>
    </xf>
    <xf numFmtId="164" fontId="11" fillId="5" borderId="2" xfId="1" applyNumberFormat="1" applyFont="1" applyFill="1" applyBorder="1" applyProtection="1"/>
    <xf numFmtId="0" fontId="11" fillId="5" borderId="2" xfId="0" applyFont="1" applyFill="1" applyBorder="1" applyProtection="1">
      <protection locked="0"/>
    </xf>
    <xf numFmtId="10" fontId="11" fillId="5" borderId="2" xfId="3" applyNumberFormat="1" applyFont="1" applyFill="1" applyBorder="1" applyProtection="1">
      <protection locked="0"/>
    </xf>
    <xf numFmtId="0" fontId="10" fillId="0" borderId="0" xfId="0" applyFont="1" applyAlignment="1" applyProtection="1">
      <alignment horizontal="center"/>
    </xf>
    <xf numFmtId="0" fontId="10" fillId="0" borderId="0" xfId="0" applyFont="1" applyProtection="1"/>
    <xf numFmtId="44" fontId="10" fillId="0" borderId="0" xfId="2" applyFont="1" applyProtection="1"/>
    <xf numFmtId="0" fontId="13" fillId="3" borderId="2" xfId="0" applyFont="1" applyFill="1" applyBorder="1"/>
    <xf numFmtId="166" fontId="11" fillId="4" borderId="2" xfId="0" applyNumberFormat="1" applyFont="1" applyFill="1" applyBorder="1" applyProtection="1"/>
    <xf numFmtId="0" fontId="12" fillId="3" borderId="2" xfId="0" applyFont="1" applyFill="1" applyBorder="1" applyAlignment="1" applyProtection="1">
      <alignment horizontal="center" wrapText="1"/>
    </xf>
    <xf numFmtId="44" fontId="4" fillId="0" borderId="0" xfId="0" applyNumberFormat="1" applyFont="1"/>
    <xf numFmtId="0" fontId="12" fillId="3" borderId="2" xfId="0" applyFont="1" applyFill="1" applyBorder="1" applyAlignment="1" applyProtection="1">
      <alignment horizontal="center"/>
    </xf>
    <xf numFmtId="0" fontId="14" fillId="3" borderId="0" xfId="0" applyFont="1" applyFill="1" applyAlignment="1">
      <alignment horizontal="center" vertical="center"/>
    </xf>
  </cellXfs>
  <cellStyles count="5">
    <cellStyle name="Hipervínculo" xfId="4" builtinId="8"/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638175</xdr:colOff>
      <xdr:row>4</xdr:row>
      <xdr:rowOff>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132" t="79773" r="40341"/>
        <a:stretch>
          <a:fillRect/>
        </a:stretch>
      </xdr:blipFill>
      <xdr:spPr bwMode="auto">
        <a:xfrm>
          <a:off x="0" y="0"/>
          <a:ext cx="14001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4</xdr:row>
      <xdr:rowOff>19050</xdr:rowOff>
    </xdr:from>
    <xdr:to>
      <xdr:col>3</xdr:col>
      <xdr:colOff>647700</xdr:colOff>
      <xdr:row>15</xdr:row>
      <xdr:rowOff>28575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781050"/>
          <a:ext cx="2162175" cy="2105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ideasparatuempresa.es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L13" sqref="L13"/>
    </sheetView>
  </sheetViews>
  <sheetFormatPr baseColWidth="10" defaultRowHeight="15" x14ac:dyDescent="0.25"/>
  <sheetData>
    <row r="1" spans="1:16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x14ac:dyDescent="0.25">
      <c r="A5" s="6"/>
      <c r="B5" s="6"/>
      <c r="C5" s="6"/>
      <c r="D5" s="6"/>
      <c r="E5" s="6"/>
      <c r="F5" s="7" t="s">
        <v>21</v>
      </c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25">
      <c r="A6" s="6"/>
      <c r="B6" s="6"/>
      <c r="C6" s="6"/>
      <c r="D6" s="6"/>
      <c r="E6" s="6"/>
      <c r="F6" s="7" t="s">
        <v>9</v>
      </c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5">
      <c r="A7" s="6"/>
      <c r="B7" s="6"/>
      <c r="C7" s="6"/>
      <c r="D7" s="6"/>
      <c r="E7" s="6"/>
      <c r="F7" s="7" t="s">
        <v>20</v>
      </c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x14ac:dyDescent="0.25">
      <c r="A8" s="6"/>
      <c r="B8" s="6"/>
      <c r="C8" s="6"/>
      <c r="D8" s="6"/>
      <c r="E8" s="6"/>
      <c r="F8" s="7" t="s">
        <v>10</v>
      </c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x14ac:dyDescent="0.25">
      <c r="A11" s="6"/>
      <c r="B11" s="6"/>
      <c r="C11" s="6"/>
      <c r="D11" s="6"/>
      <c r="E11" s="6"/>
      <c r="F11" s="8" t="s">
        <v>3</v>
      </c>
      <c r="G11" s="9"/>
      <c r="H11" s="9"/>
      <c r="I11" s="9"/>
      <c r="J11" s="6"/>
      <c r="K11" s="6"/>
      <c r="L11" s="6"/>
      <c r="M11" s="6"/>
      <c r="N11" s="6"/>
      <c r="O11" s="6"/>
      <c r="P11" s="6"/>
    </row>
    <row r="12" spans="1:16" x14ac:dyDescent="0.25">
      <c r="A12" s="6"/>
      <c r="B12" s="6"/>
      <c r="C12" s="6"/>
      <c r="D12" s="6"/>
      <c r="E12" s="6"/>
      <c r="F12" s="10" t="s">
        <v>4</v>
      </c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x14ac:dyDescent="0.25">
      <c r="A13" s="6"/>
      <c r="B13" s="6"/>
      <c r="C13" s="6"/>
      <c r="D13" s="6"/>
      <c r="E13" s="6"/>
      <c r="F13" s="10" t="s">
        <v>5</v>
      </c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x14ac:dyDescent="0.25">
      <c r="A14" s="6"/>
      <c r="B14" s="6"/>
      <c r="C14" s="6"/>
      <c r="D14" s="6"/>
      <c r="E14" s="6"/>
      <c r="F14" s="10" t="s">
        <v>6</v>
      </c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x14ac:dyDescent="0.25">
      <c r="A15" s="6"/>
      <c r="B15" s="6"/>
      <c r="C15" s="6"/>
      <c r="D15" s="6"/>
      <c r="E15" s="6"/>
      <c r="F15" s="10" t="s">
        <v>7</v>
      </c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ht="23.25" x14ac:dyDescent="0.35">
      <c r="A19" s="6"/>
      <c r="B19" s="11" t="s">
        <v>8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</sheetData>
  <dataValidations count="1">
    <dataValidation type="list" allowBlank="1" showInputMessage="1" showErrorMessage="1" sqref="J9">
      <formula1>meses</formula1>
    </dataValidation>
  </dataValidations>
  <hyperlinks>
    <hyperlink ref="B19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K374"/>
  <sheetViews>
    <sheetView topLeftCell="A85" workbookViewId="0">
      <selection activeCell="I11" sqref="I11"/>
    </sheetView>
  </sheetViews>
  <sheetFormatPr baseColWidth="10" defaultColWidth="8" defaultRowHeight="12.75" x14ac:dyDescent="0.2"/>
  <cols>
    <col min="1" max="1" width="4.140625" style="1" customWidth="1"/>
    <col min="2" max="2" width="29" style="1" customWidth="1"/>
    <col min="3" max="3" width="15.28515625" style="1" customWidth="1"/>
    <col min="4" max="4" width="10.7109375" style="1" customWidth="1"/>
    <col min="5" max="5" width="10.42578125" style="1" customWidth="1"/>
    <col min="6" max="6" width="13.7109375" style="1" customWidth="1"/>
    <col min="7" max="7" width="11.5703125" style="1" customWidth="1"/>
    <col min="8" max="8" width="12.140625" style="1" customWidth="1"/>
    <col min="9" max="9" width="15" style="1" customWidth="1"/>
    <col min="10" max="10" width="5.5703125" style="1" bestFit="1" customWidth="1"/>
    <col min="11" max="11" width="14.140625" style="1" customWidth="1"/>
    <col min="12" max="12" width="16.140625" style="1" customWidth="1"/>
    <col min="13" max="13" width="13.42578125" style="1" customWidth="1"/>
    <col min="14" max="257" width="8" style="1"/>
    <col min="258" max="258" width="23.42578125" style="1" bestFit="1" customWidth="1"/>
    <col min="259" max="259" width="10.85546875" style="1" customWidth="1"/>
    <col min="260" max="260" width="10.7109375" style="1" customWidth="1"/>
    <col min="261" max="261" width="10.42578125" style="1" customWidth="1"/>
    <col min="262" max="262" width="13.7109375" style="1" customWidth="1"/>
    <col min="263" max="263" width="9" style="1" bestFit="1" customWidth="1"/>
    <col min="264" max="264" width="8" style="1"/>
    <col min="265" max="265" width="9.85546875" style="1" bestFit="1" customWidth="1"/>
    <col min="266" max="513" width="8" style="1"/>
    <col min="514" max="514" width="23.42578125" style="1" bestFit="1" customWidth="1"/>
    <col min="515" max="515" width="10.85546875" style="1" customWidth="1"/>
    <col min="516" max="516" width="10.7109375" style="1" customWidth="1"/>
    <col min="517" max="517" width="10.42578125" style="1" customWidth="1"/>
    <col min="518" max="518" width="13.7109375" style="1" customWidth="1"/>
    <col min="519" max="519" width="9" style="1" bestFit="1" customWidth="1"/>
    <col min="520" max="520" width="8" style="1"/>
    <col min="521" max="521" width="9.85546875" style="1" bestFit="1" customWidth="1"/>
    <col min="522" max="769" width="8" style="1"/>
    <col min="770" max="770" width="23.42578125" style="1" bestFit="1" customWidth="1"/>
    <col min="771" max="771" width="10.85546875" style="1" customWidth="1"/>
    <col min="772" max="772" width="10.7109375" style="1" customWidth="1"/>
    <col min="773" max="773" width="10.42578125" style="1" customWidth="1"/>
    <col min="774" max="774" width="13.7109375" style="1" customWidth="1"/>
    <col min="775" max="775" width="9" style="1" bestFit="1" customWidth="1"/>
    <col min="776" max="776" width="8" style="1"/>
    <col min="777" max="777" width="9.85546875" style="1" bestFit="1" customWidth="1"/>
    <col min="778" max="1025" width="8" style="1"/>
    <col min="1026" max="1026" width="23.42578125" style="1" bestFit="1" customWidth="1"/>
    <col min="1027" max="1027" width="10.85546875" style="1" customWidth="1"/>
    <col min="1028" max="1028" width="10.7109375" style="1" customWidth="1"/>
    <col min="1029" max="1029" width="10.42578125" style="1" customWidth="1"/>
    <col min="1030" max="1030" width="13.7109375" style="1" customWidth="1"/>
    <col min="1031" max="1031" width="9" style="1" bestFit="1" customWidth="1"/>
    <col min="1032" max="1032" width="8" style="1"/>
    <col min="1033" max="1033" width="9.85546875" style="1" bestFit="1" customWidth="1"/>
    <col min="1034" max="1281" width="8" style="1"/>
    <col min="1282" max="1282" width="23.42578125" style="1" bestFit="1" customWidth="1"/>
    <col min="1283" max="1283" width="10.85546875" style="1" customWidth="1"/>
    <col min="1284" max="1284" width="10.7109375" style="1" customWidth="1"/>
    <col min="1285" max="1285" width="10.42578125" style="1" customWidth="1"/>
    <col min="1286" max="1286" width="13.7109375" style="1" customWidth="1"/>
    <col min="1287" max="1287" width="9" style="1" bestFit="1" customWidth="1"/>
    <col min="1288" max="1288" width="8" style="1"/>
    <col min="1289" max="1289" width="9.85546875" style="1" bestFit="1" customWidth="1"/>
    <col min="1290" max="1537" width="8" style="1"/>
    <col min="1538" max="1538" width="23.42578125" style="1" bestFit="1" customWidth="1"/>
    <col min="1539" max="1539" width="10.85546875" style="1" customWidth="1"/>
    <col min="1540" max="1540" width="10.7109375" style="1" customWidth="1"/>
    <col min="1541" max="1541" width="10.42578125" style="1" customWidth="1"/>
    <col min="1542" max="1542" width="13.7109375" style="1" customWidth="1"/>
    <col min="1543" max="1543" width="9" style="1" bestFit="1" customWidth="1"/>
    <col min="1544" max="1544" width="8" style="1"/>
    <col min="1545" max="1545" width="9.85546875" style="1" bestFit="1" customWidth="1"/>
    <col min="1546" max="1793" width="8" style="1"/>
    <col min="1794" max="1794" width="23.42578125" style="1" bestFit="1" customWidth="1"/>
    <col min="1795" max="1795" width="10.85546875" style="1" customWidth="1"/>
    <col min="1796" max="1796" width="10.7109375" style="1" customWidth="1"/>
    <col min="1797" max="1797" width="10.42578125" style="1" customWidth="1"/>
    <col min="1798" max="1798" width="13.7109375" style="1" customWidth="1"/>
    <col min="1799" max="1799" width="9" style="1" bestFit="1" customWidth="1"/>
    <col min="1800" max="1800" width="8" style="1"/>
    <col min="1801" max="1801" width="9.85546875" style="1" bestFit="1" customWidth="1"/>
    <col min="1802" max="2049" width="8" style="1"/>
    <col min="2050" max="2050" width="23.42578125" style="1" bestFit="1" customWidth="1"/>
    <col min="2051" max="2051" width="10.85546875" style="1" customWidth="1"/>
    <col min="2052" max="2052" width="10.7109375" style="1" customWidth="1"/>
    <col min="2053" max="2053" width="10.42578125" style="1" customWidth="1"/>
    <col min="2054" max="2054" width="13.7109375" style="1" customWidth="1"/>
    <col min="2055" max="2055" width="9" style="1" bestFit="1" customWidth="1"/>
    <col min="2056" max="2056" width="8" style="1"/>
    <col min="2057" max="2057" width="9.85546875" style="1" bestFit="1" customWidth="1"/>
    <col min="2058" max="2305" width="8" style="1"/>
    <col min="2306" max="2306" width="23.42578125" style="1" bestFit="1" customWidth="1"/>
    <col min="2307" max="2307" width="10.85546875" style="1" customWidth="1"/>
    <col min="2308" max="2308" width="10.7109375" style="1" customWidth="1"/>
    <col min="2309" max="2309" width="10.42578125" style="1" customWidth="1"/>
    <col min="2310" max="2310" width="13.7109375" style="1" customWidth="1"/>
    <col min="2311" max="2311" width="9" style="1" bestFit="1" customWidth="1"/>
    <col min="2312" max="2312" width="8" style="1"/>
    <col min="2313" max="2313" width="9.85546875" style="1" bestFit="1" customWidth="1"/>
    <col min="2314" max="2561" width="8" style="1"/>
    <col min="2562" max="2562" width="23.42578125" style="1" bestFit="1" customWidth="1"/>
    <col min="2563" max="2563" width="10.85546875" style="1" customWidth="1"/>
    <col min="2564" max="2564" width="10.7109375" style="1" customWidth="1"/>
    <col min="2565" max="2565" width="10.42578125" style="1" customWidth="1"/>
    <col min="2566" max="2566" width="13.7109375" style="1" customWidth="1"/>
    <col min="2567" max="2567" width="9" style="1" bestFit="1" customWidth="1"/>
    <col min="2568" max="2568" width="8" style="1"/>
    <col min="2569" max="2569" width="9.85546875" style="1" bestFit="1" customWidth="1"/>
    <col min="2570" max="2817" width="8" style="1"/>
    <col min="2818" max="2818" width="23.42578125" style="1" bestFit="1" customWidth="1"/>
    <col min="2819" max="2819" width="10.85546875" style="1" customWidth="1"/>
    <col min="2820" max="2820" width="10.7109375" style="1" customWidth="1"/>
    <col min="2821" max="2821" width="10.42578125" style="1" customWidth="1"/>
    <col min="2822" max="2822" width="13.7109375" style="1" customWidth="1"/>
    <col min="2823" max="2823" width="9" style="1" bestFit="1" customWidth="1"/>
    <col min="2824" max="2824" width="8" style="1"/>
    <col min="2825" max="2825" width="9.85546875" style="1" bestFit="1" customWidth="1"/>
    <col min="2826" max="3073" width="8" style="1"/>
    <col min="3074" max="3074" width="23.42578125" style="1" bestFit="1" customWidth="1"/>
    <col min="3075" max="3075" width="10.85546875" style="1" customWidth="1"/>
    <col min="3076" max="3076" width="10.7109375" style="1" customWidth="1"/>
    <col min="3077" max="3077" width="10.42578125" style="1" customWidth="1"/>
    <col min="3078" max="3078" width="13.7109375" style="1" customWidth="1"/>
    <col min="3079" max="3079" width="9" style="1" bestFit="1" customWidth="1"/>
    <col min="3080" max="3080" width="8" style="1"/>
    <col min="3081" max="3081" width="9.85546875" style="1" bestFit="1" customWidth="1"/>
    <col min="3082" max="3329" width="8" style="1"/>
    <col min="3330" max="3330" width="23.42578125" style="1" bestFit="1" customWidth="1"/>
    <col min="3331" max="3331" width="10.85546875" style="1" customWidth="1"/>
    <col min="3332" max="3332" width="10.7109375" style="1" customWidth="1"/>
    <col min="3333" max="3333" width="10.42578125" style="1" customWidth="1"/>
    <col min="3334" max="3334" width="13.7109375" style="1" customWidth="1"/>
    <col min="3335" max="3335" width="9" style="1" bestFit="1" customWidth="1"/>
    <col min="3336" max="3336" width="8" style="1"/>
    <col min="3337" max="3337" width="9.85546875" style="1" bestFit="1" customWidth="1"/>
    <col min="3338" max="3585" width="8" style="1"/>
    <col min="3586" max="3586" width="23.42578125" style="1" bestFit="1" customWidth="1"/>
    <col min="3587" max="3587" width="10.85546875" style="1" customWidth="1"/>
    <col min="3588" max="3588" width="10.7109375" style="1" customWidth="1"/>
    <col min="3589" max="3589" width="10.42578125" style="1" customWidth="1"/>
    <col min="3590" max="3590" width="13.7109375" style="1" customWidth="1"/>
    <col min="3591" max="3591" width="9" style="1" bestFit="1" customWidth="1"/>
    <col min="3592" max="3592" width="8" style="1"/>
    <col min="3593" max="3593" width="9.85546875" style="1" bestFit="1" customWidth="1"/>
    <col min="3594" max="3841" width="8" style="1"/>
    <col min="3842" max="3842" width="23.42578125" style="1" bestFit="1" customWidth="1"/>
    <col min="3843" max="3843" width="10.85546875" style="1" customWidth="1"/>
    <col min="3844" max="3844" width="10.7109375" style="1" customWidth="1"/>
    <col min="3845" max="3845" width="10.42578125" style="1" customWidth="1"/>
    <col min="3846" max="3846" width="13.7109375" style="1" customWidth="1"/>
    <col min="3847" max="3847" width="9" style="1" bestFit="1" customWidth="1"/>
    <col min="3848" max="3848" width="8" style="1"/>
    <col min="3849" max="3849" width="9.85546875" style="1" bestFit="1" customWidth="1"/>
    <col min="3850" max="4097" width="8" style="1"/>
    <col min="4098" max="4098" width="23.42578125" style="1" bestFit="1" customWidth="1"/>
    <col min="4099" max="4099" width="10.85546875" style="1" customWidth="1"/>
    <col min="4100" max="4100" width="10.7109375" style="1" customWidth="1"/>
    <col min="4101" max="4101" width="10.42578125" style="1" customWidth="1"/>
    <col min="4102" max="4102" width="13.7109375" style="1" customWidth="1"/>
    <col min="4103" max="4103" width="9" style="1" bestFit="1" customWidth="1"/>
    <col min="4104" max="4104" width="8" style="1"/>
    <col min="4105" max="4105" width="9.85546875" style="1" bestFit="1" customWidth="1"/>
    <col min="4106" max="4353" width="8" style="1"/>
    <col min="4354" max="4354" width="23.42578125" style="1" bestFit="1" customWidth="1"/>
    <col min="4355" max="4355" width="10.85546875" style="1" customWidth="1"/>
    <col min="4356" max="4356" width="10.7109375" style="1" customWidth="1"/>
    <col min="4357" max="4357" width="10.42578125" style="1" customWidth="1"/>
    <col min="4358" max="4358" width="13.7109375" style="1" customWidth="1"/>
    <col min="4359" max="4359" width="9" style="1" bestFit="1" customWidth="1"/>
    <col min="4360" max="4360" width="8" style="1"/>
    <col min="4361" max="4361" width="9.85546875" style="1" bestFit="1" customWidth="1"/>
    <col min="4362" max="4609" width="8" style="1"/>
    <col min="4610" max="4610" width="23.42578125" style="1" bestFit="1" customWidth="1"/>
    <col min="4611" max="4611" width="10.85546875" style="1" customWidth="1"/>
    <col min="4612" max="4612" width="10.7109375" style="1" customWidth="1"/>
    <col min="4613" max="4613" width="10.42578125" style="1" customWidth="1"/>
    <col min="4614" max="4614" width="13.7109375" style="1" customWidth="1"/>
    <col min="4615" max="4615" width="9" style="1" bestFit="1" customWidth="1"/>
    <col min="4616" max="4616" width="8" style="1"/>
    <col min="4617" max="4617" width="9.85546875" style="1" bestFit="1" customWidth="1"/>
    <col min="4618" max="4865" width="8" style="1"/>
    <col min="4866" max="4866" width="23.42578125" style="1" bestFit="1" customWidth="1"/>
    <col min="4867" max="4867" width="10.85546875" style="1" customWidth="1"/>
    <col min="4868" max="4868" width="10.7109375" style="1" customWidth="1"/>
    <col min="4869" max="4869" width="10.42578125" style="1" customWidth="1"/>
    <col min="4870" max="4870" width="13.7109375" style="1" customWidth="1"/>
    <col min="4871" max="4871" width="9" style="1" bestFit="1" customWidth="1"/>
    <col min="4872" max="4872" width="8" style="1"/>
    <col min="4873" max="4873" width="9.85546875" style="1" bestFit="1" customWidth="1"/>
    <col min="4874" max="5121" width="8" style="1"/>
    <col min="5122" max="5122" width="23.42578125" style="1" bestFit="1" customWidth="1"/>
    <col min="5123" max="5123" width="10.85546875" style="1" customWidth="1"/>
    <col min="5124" max="5124" width="10.7109375" style="1" customWidth="1"/>
    <col min="5125" max="5125" width="10.42578125" style="1" customWidth="1"/>
    <col min="5126" max="5126" width="13.7109375" style="1" customWidth="1"/>
    <col min="5127" max="5127" width="9" style="1" bestFit="1" customWidth="1"/>
    <col min="5128" max="5128" width="8" style="1"/>
    <col min="5129" max="5129" width="9.85546875" style="1" bestFit="1" customWidth="1"/>
    <col min="5130" max="5377" width="8" style="1"/>
    <col min="5378" max="5378" width="23.42578125" style="1" bestFit="1" customWidth="1"/>
    <col min="5379" max="5379" width="10.85546875" style="1" customWidth="1"/>
    <col min="5380" max="5380" width="10.7109375" style="1" customWidth="1"/>
    <col min="5381" max="5381" width="10.42578125" style="1" customWidth="1"/>
    <col min="5382" max="5382" width="13.7109375" style="1" customWidth="1"/>
    <col min="5383" max="5383" width="9" style="1" bestFit="1" customWidth="1"/>
    <col min="5384" max="5384" width="8" style="1"/>
    <col min="5385" max="5385" width="9.85546875" style="1" bestFit="1" customWidth="1"/>
    <col min="5386" max="5633" width="8" style="1"/>
    <col min="5634" max="5634" width="23.42578125" style="1" bestFit="1" customWidth="1"/>
    <col min="5635" max="5635" width="10.85546875" style="1" customWidth="1"/>
    <col min="5636" max="5636" width="10.7109375" style="1" customWidth="1"/>
    <col min="5637" max="5637" width="10.42578125" style="1" customWidth="1"/>
    <col min="5638" max="5638" width="13.7109375" style="1" customWidth="1"/>
    <col min="5639" max="5639" width="9" style="1" bestFit="1" customWidth="1"/>
    <col min="5640" max="5640" width="8" style="1"/>
    <col min="5641" max="5641" width="9.85546875" style="1" bestFit="1" customWidth="1"/>
    <col min="5642" max="5889" width="8" style="1"/>
    <col min="5890" max="5890" width="23.42578125" style="1" bestFit="1" customWidth="1"/>
    <col min="5891" max="5891" width="10.85546875" style="1" customWidth="1"/>
    <col min="5892" max="5892" width="10.7109375" style="1" customWidth="1"/>
    <col min="5893" max="5893" width="10.42578125" style="1" customWidth="1"/>
    <col min="5894" max="5894" width="13.7109375" style="1" customWidth="1"/>
    <col min="5895" max="5895" width="9" style="1" bestFit="1" customWidth="1"/>
    <col min="5896" max="5896" width="8" style="1"/>
    <col min="5897" max="5897" width="9.85546875" style="1" bestFit="1" customWidth="1"/>
    <col min="5898" max="6145" width="8" style="1"/>
    <col min="6146" max="6146" width="23.42578125" style="1" bestFit="1" customWidth="1"/>
    <col min="6147" max="6147" width="10.85546875" style="1" customWidth="1"/>
    <col min="6148" max="6148" width="10.7109375" style="1" customWidth="1"/>
    <col min="6149" max="6149" width="10.42578125" style="1" customWidth="1"/>
    <col min="6150" max="6150" width="13.7109375" style="1" customWidth="1"/>
    <col min="6151" max="6151" width="9" style="1" bestFit="1" customWidth="1"/>
    <col min="6152" max="6152" width="8" style="1"/>
    <col min="6153" max="6153" width="9.85546875" style="1" bestFit="1" customWidth="1"/>
    <col min="6154" max="6401" width="8" style="1"/>
    <col min="6402" max="6402" width="23.42578125" style="1" bestFit="1" customWidth="1"/>
    <col min="6403" max="6403" width="10.85546875" style="1" customWidth="1"/>
    <col min="6404" max="6404" width="10.7109375" style="1" customWidth="1"/>
    <col min="6405" max="6405" width="10.42578125" style="1" customWidth="1"/>
    <col min="6406" max="6406" width="13.7109375" style="1" customWidth="1"/>
    <col min="6407" max="6407" width="9" style="1" bestFit="1" customWidth="1"/>
    <col min="6408" max="6408" width="8" style="1"/>
    <col min="6409" max="6409" width="9.85546875" style="1" bestFit="1" customWidth="1"/>
    <col min="6410" max="6657" width="8" style="1"/>
    <col min="6658" max="6658" width="23.42578125" style="1" bestFit="1" customWidth="1"/>
    <col min="6659" max="6659" width="10.85546875" style="1" customWidth="1"/>
    <col min="6660" max="6660" width="10.7109375" style="1" customWidth="1"/>
    <col min="6661" max="6661" width="10.42578125" style="1" customWidth="1"/>
    <col min="6662" max="6662" width="13.7109375" style="1" customWidth="1"/>
    <col min="6663" max="6663" width="9" style="1" bestFit="1" customWidth="1"/>
    <col min="6664" max="6664" width="8" style="1"/>
    <col min="6665" max="6665" width="9.85546875" style="1" bestFit="1" customWidth="1"/>
    <col min="6666" max="6913" width="8" style="1"/>
    <col min="6914" max="6914" width="23.42578125" style="1" bestFit="1" customWidth="1"/>
    <col min="6915" max="6915" width="10.85546875" style="1" customWidth="1"/>
    <col min="6916" max="6916" width="10.7109375" style="1" customWidth="1"/>
    <col min="6917" max="6917" width="10.42578125" style="1" customWidth="1"/>
    <col min="6918" max="6918" width="13.7109375" style="1" customWidth="1"/>
    <col min="6919" max="6919" width="9" style="1" bestFit="1" customWidth="1"/>
    <col min="6920" max="6920" width="8" style="1"/>
    <col min="6921" max="6921" width="9.85546875" style="1" bestFit="1" customWidth="1"/>
    <col min="6922" max="7169" width="8" style="1"/>
    <col min="7170" max="7170" width="23.42578125" style="1" bestFit="1" customWidth="1"/>
    <col min="7171" max="7171" width="10.85546875" style="1" customWidth="1"/>
    <col min="7172" max="7172" width="10.7109375" style="1" customWidth="1"/>
    <col min="7173" max="7173" width="10.42578125" style="1" customWidth="1"/>
    <col min="7174" max="7174" width="13.7109375" style="1" customWidth="1"/>
    <col min="7175" max="7175" width="9" style="1" bestFit="1" customWidth="1"/>
    <col min="7176" max="7176" width="8" style="1"/>
    <col min="7177" max="7177" width="9.85546875" style="1" bestFit="1" customWidth="1"/>
    <col min="7178" max="7425" width="8" style="1"/>
    <col min="7426" max="7426" width="23.42578125" style="1" bestFit="1" customWidth="1"/>
    <col min="7427" max="7427" width="10.85546875" style="1" customWidth="1"/>
    <col min="7428" max="7428" width="10.7109375" style="1" customWidth="1"/>
    <col min="7429" max="7429" width="10.42578125" style="1" customWidth="1"/>
    <col min="7430" max="7430" width="13.7109375" style="1" customWidth="1"/>
    <col min="7431" max="7431" width="9" style="1" bestFit="1" customWidth="1"/>
    <col min="7432" max="7432" width="8" style="1"/>
    <col min="7433" max="7433" width="9.85546875" style="1" bestFit="1" customWidth="1"/>
    <col min="7434" max="7681" width="8" style="1"/>
    <col min="7682" max="7682" width="23.42578125" style="1" bestFit="1" customWidth="1"/>
    <col min="7683" max="7683" width="10.85546875" style="1" customWidth="1"/>
    <col min="7684" max="7684" width="10.7109375" style="1" customWidth="1"/>
    <col min="7685" max="7685" width="10.42578125" style="1" customWidth="1"/>
    <col min="7686" max="7686" width="13.7109375" style="1" customWidth="1"/>
    <col min="7687" max="7687" width="9" style="1" bestFit="1" customWidth="1"/>
    <col min="7688" max="7688" width="8" style="1"/>
    <col min="7689" max="7689" width="9.85546875" style="1" bestFit="1" customWidth="1"/>
    <col min="7690" max="7937" width="8" style="1"/>
    <col min="7938" max="7938" width="23.42578125" style="1" bestFit="1" customWidth="1"/>
    <col min="7939" max="7939" width="10.85546875" style="1" customWidth="1"/>
    <col min="7940" max="7940" width="10.7109375" style="1" customWidth="1"/>
    <col min="7941" max="7941" width="10.42578125" style="1" customWidth="1"/>
    <col min="7942" max="7942" width="13.7109375" style="1" customWidth="1"/>
    <col min="7943" max="7943" width="9" style="1" bestFit="1" customWidth="1"/>
    <col min="7944" max="7944" width="8" style="1"/>
    <col min="7945" max="7945" width="9.85546875" style="1" bestFit="1" customWidth="1"/>
    <col min="7946" max="8193" width="8" style="1"/>
    <col min="8194" max="8194" width="23.42578125" style="1" bestFit="1" customWidth="1"/>
    <col min="8195" max="8195" width="10.85546875" style="1" customWidth="1"/>
    <col min="8196" max="8196" width="10.7109375" style="1" customWidth="1"/>
    <col min="8197" max="8197" width="10.42578125" style="1" customWidth="1"/>
    <col min="8198" max="8198" width="13.7109375" style="1" customWidth="1"/>
    <col min="8199" max="8199" width="9" style="1" bestFit="1" customWidth="1"/>
    <col min="8200" max="8200" width="8" style="1"/>
    <col min="8201" max="8201" width="9.85546875" style="1" bestFit="1" customWidth="1"/>
    <col min="8202" max="8449" width="8" style="1"/>
    <col min="8450" max="8450" width="23.42578125" style="1" bestFit="1" customWidth="1"/>
    <col min="8451" max="8451" width="10.85546875" style="1" customWidth="1"/>
    <col min="8452" max="8452" width="10.7109375" style="1" customWidth="1"/>
    <col min="8453" max="8453" width="10.42578125" style="1" customWidth="1"/>
    <col min="8454" max="8454" width="13.7109375" style="1" customWidth="1"/>
    <col min="8455" max="8455" width="9" style="1" bestFit="1" customWidth="1"/>
    <col min="8456" max="8456" width="8" style="1"/>
    <col min="8457" max="8457" width="9.85546875" style="1" bestFit="1" customWidth="1"/>
    <col min="8458" max="8705" width="8" style="1"/>
    <col min="8706" max="8706" width="23.42578125" style="1" bestFit="1" customWidth="1"/>
    <col min="8707" max="8707" width="10.85546875" style="1" customWidth="1"/>
    <col min="8708" max="8708" width="10.7109375" style="1" customWidth="1"/>
    <col min="8709" max="8709" width="10.42578125" style="1" customWidth="1"/>
    <col min="8710" max="8710" width="13.7109375" style="1" customWidth="1"/>
    <col min="8711" max="8711" width="9" style="1" bestFit="1" customWidth="1"/>
    <col min="8712" max="8712" width="8" style="1"/>
    <col min="8713" max="8713" width="9.85546875" style="1" bestFit="1" customWidth="1"/>
    <col min="8714" max="8961" width="8" style="1"/>
    <col min="8962" max="8962" width="23.42578125" style="1" bestFit="1" customWidth="1"/>
    <col min="8963" max="8963" width="10.85546875" style="1" customWidth="1"/>
    <col min="8964" max="8964" width="10.7109375" style="1" customWidth="1"/>
    <col min="8965" max="8965" width="10.42578125" style="1" customWidth="1"/>
    <col min="8966" max="8966" width="13.7109375" style="1" customWidth="1"/>
    <col min="8967" max="8967" width="9" style="1" bestFit="1" customWidth="1"/>
    <col min="8968" max="8968" width="8" style="1"/>
    <col min="8969" max="8969" width="9.85546875" style="1" bestFit="1" customWidth="1"/>
    <col min="8970" max="9217" width="8" style="1"/>
    <col min="9218" max="9218" width="23.42578125" style="1" bestFit="1" customWidth="1"/>
    <col min="9219" max="9219" width="10.85546875" style="1" customWidth="1"/>
    <col min="9220" max="9220" width="10.7109375" style="1" customWidth="1"/>
    <col min="9221" max="9221" width="10.42578125" style="1" customWidth="1"/>
    <col min="9222" max="9222" width="13.7109375" style="1" customWidth="1"/>
    <col min="9223" max="9223" width="9" style="1" bestFit="1" customWidth="1"/>
    <col min="9224" max="9224" width="8" style="1"/>
    <col min="9225" max="9225" width="9.85546875" style="1" bestFit="1" customWidth="1"/>
    <col min="9226" max="9473" width="8" style="1"/>
    <col min="9474" max="9474" width="23.42578125" style="1" bestFit="1" customWidth="1"/>
    <col min="9475" max="9475" width="10.85546875" style="1" customWidth="1"/>
    <col min="9476" max="9476" width="10.7109375" style="1" customWidth="1"/>
    <col min="9477" max="9477" width="10.42578125" style="1" customWidth="1"/>
    <col min="9478" max="9478" width="13.7109375" style="1" customWidth="1"/>
    <col min="9479" max="9479" width="9" style="1" bestFit="1" customWidth="1"/>
    <col min="9480" max="9480" width="8" style="1"/>
    <col min="9481" max="9481" width="9.85546875" style="1" bestFit="1" customWidth="1"/>
    <col min="9482" max="9729" width="8" style="1"/>
    <col min="9730" max="9730" width="23.42578125" style="1" bestFit="1" customWidth="1"/>
    <col min="9731" max="9731" width="10.85546875" style="1" customWidth="1"/>
    <col min="9732" max="9732" width="10.7109375" style="1" customWidth="1"/>
    <col min="9733" max="9733" width="10.42578125" style="1" customWidth="1"/>
    <col min="9734" max="9734" width="13.7109375" style="1" customWidth="1"/>
    <col min="9735" max="9735" width="9" style="1" bestFit="1" customWidth="1"/>
    <col min="9736" max="9736" width="8" style="1"/>
    <col min="9737" max="9737" width="9.85546875" style="1" bestFit="1" customWidth="1"/>
    <col min="9738" max="9985" width="8" style="1"/>
    <col min="9986" max="9986" width="23.42578125" style="1" bestFit="1" customWidth="1"/>
    <col min="9987" max="9987" width="10.85546875" style="1" customWidth="1"/>
    <col min="9988" max="9988" width="10.7109375" style="1" customWidth="1"/>
    <col min="9989" max="9989" width="10.42578125" style="1" customWidth="1"/>
    <col min="9990" max="9990" width="13.7109375" style="1" customWidth="1"/>
    <col min="9991" max="9991" width="9" style="1" bestFit="1" customWidth="1"/>
    <col min="9992" max="9992" width="8" style="1"/>
    <col min="9993" max="9993" width="9.85546875" style="1" bestFit="1" customWidth="1"/>
    <col min="9994" max="10241" width="8" style="1"/>
    <col min="10242" max="10242" width="23.42578125" style="1" bestFit="1" customWidth="1"/>
    <col min="10243" max="10243" width="10.85546875" style="1" customWidth="1"/>
    <col min="10244" max="10244" width="10.7109375" style="1" customWidth="1"/>
    <col min="10245" max="10245" width="10.42578125" style="1" customWidth="1"/>
    <col min="10246" max="10246" width="13.7109375" style="1" customWidth="1"/>
    <col min="10247" max="10247" width="9" style="1" bestFit="1" customWidth="1"/>
    <col min="10248" max="10248" width="8" style="1"/>
    <col min="10249" max="10249" width="9.85546875" style="1" bestFit="1" customWidth="1"/>
    <col min="10250" max="10497" width="8" style="1"/>
    <col min="10498" max="10498" width="23.42578125" style="1" bestFit="1" customWidth="1"/>
    <col min="10499" max="10499" width="10.85546875" style="1" customWidth="1"/>
    <col min="10500" max="10500" width="10.7109375" style="1" customWidth="1"/>
    <col min="10501" max="10501" width="10.42578125" style="1" customWidth="1"/>
    <col min="10502" max="10502" width="13.7109375" style="1" customWidth="1"/>
    <col min="10503" max="10503" width="9" style="1" bestFit="1" customWidth="1"/>
    <col min="10504" max="10504" width="8" style="1"/>
    <col min="10505" max="10505" width="9.85546875" style="1" bestFit="1" customWidth="1"/>
    <col min="10506" max="10753" width="8" style="1"/>
    <col min="10754" max="10754" width="23.42578125" style="1" bestFit="1" customWidth="1"/>
    <col min="10755" max="10755" width="10.85546875" style="1" customWidth="1"/>
    <col min="10756" max="10756" width="10.7109375" style="1" customWidth="1"/>
    <col min="10757" max="10757" width="10.42578125" style="1" customWidth="1"/>
    <col min="10758" max="10758" width="13.7109375" style="1" customWidth="1"/>
    <col min="10759" max="10759" width="9" style="1" bestFit="1" customWidth="1"/>
    <col min="10760" max="10760" width="8" style="1"/>
    <col min="10761" max="10761" width="9.85546875" style="1" bestFit="1" customWidth="1"/>
    <col min="10762" max="11009" width="8" style="1"/>
    <col min="11010" max="11010" width="23.42578125" style="1" bestFit="1" customWidth="1"/>
    <col min="11011" max="11011" width="10.85546875" style="1" customWidth="1"/>
    <col min="11012" max="11012" width="10.7109375" style="1" customWidth="1"/>
    <col min="11013" max="11013" width="10.42578125" style="1" customWidth="1"/>
    <col min="11014" max="11014" width="13.7109375" style="1" customWidth="1"/>
    <col min="11015" max="11015" width="9" style="1" bestFit="1" customWidth="1"/>
    <col min="11016" max="11016" width="8" style="1"/>
    <col min="11017" max="11017" width="9.85546875" style="1" bestFit="1" customWidth="1"/>
    <col min="11018" max="11265" width="8" style="1"/>
    <col min="11266" max="11266" width="23.42578125" style="1" bestFit="1" customWidth="1"/>
    <col min="11267" max="11267" width="10.85546875" style="1" customWidth="1"/>
    <col min="11268" max="11268" width="10.7109375" style="1" customWidth="1"/>
    <col min="11269" max="11269" width="10.42578125" style="1" customWidth="1"/>
    <col min="11270" max="11270" width="13.7109375" style="1" customWidth="1"/>
    <col min="11271" max="11271" width="9" style="1" bestFit="1" customWidth="1"/>
    <col min="11272" max="11272" width="8" style="1"/>
    <col min="11273" max="11273" width="9.85546875" style="1" bestFit="1" customWidth="1"/>
    <col min="11274" max="11521" width="8" style="1"/>
    <col min="11522" max="11522" width="23.42578125" style="1" bestFit="1" customWidth="1"/>
    <col min="11523" max="11523" width="10.85546875" style="1" customWidth="1"/>
    <col min="11524" max="11524" width="10.7109375" style="1" customWidth="1"/>
    <col min="11525" max="11525" width="10.42578125" style="1" customWidth="1"/>
    <col min="11526" max="11526" width="13.7109375" style="1" customWidth="1"/>
    <col min="11527" max="11527" width="9" style="1" bestFit="1" customWidth="1"/>
    <col min="11528" max="11528" width="8" style="1"/>
    <col min="11529" max="11529" width="9.85546875" style="1" bestFit="1" customWidth="1"/>
    <col min="11530" max="11777" width="8" style="1"/>
    <col min="11778" max="11778" width="23.42578125" style="1" bestFit="1" customWidth="1"/>
    <col min="11779" max="11779" width="10.85546875" style="1" customWidth="1"/>
    <col min="11780" max="11780" width="10.7109375" style="1" customWidth="1"/>
    <col min="11781" max="11781" width="10.42578125" style="1" customWidth="1"/>
    <col min="11782" max="11782" width="13.7109375" style="1" customWidth="1"/>
    <col min="11783" max="11783" width="9" style="1" bestFit="1" customWidth="1"/>
    <col min="11784" max="11784" width="8" style="1"/>
    <col min="11785" max="11785" width="9.85546875" style="1" bestFit="1" customWidth="1"/>
    <col min="11786" max="12033" width="8" style="1"/>
    <col min="12034" max="12034" width="23.42578125" style="1" bestFit="1" customWidth="1"/>
    <col min="12035" max="12035" width="10.85546875" style="1" customWidth="1"/>
    <col min="12036" max="12036" width="10.7109375" style="1" customWidth="1"/>
    <col min="12037" max="12037" width="10.42578125" style="1" customWidth="1"/>
    <col min="12038" max="12038" width="13.7109375" style="1" customWidth="1"/>
    <col min="12039" max="12039" width="9" style="1" bestFit="1" customWidth="1"/>
    <col min="12040" max="12040" width="8" style="1"/>
    <col min="12041" max="12041" width="9.85546875" style="1" bestFit="1" customWidth="1"/>
    <col min="12042" max="12289" width="8" style="1"/>
    <col min="12290" max="12290" width="23.42578125" style="1" bestFit="1" customWidth="1"/>
    <col min="12291" max="12291" width="10.85546875" style="1" customWidth="1"/>
    <col min="12292" max="12292" width="10.7109375" style="1" customWidth="1"/>
    <col min="12293" max="12293" width="10.42578125" style="1" customWidth="1"/>
    <col min="12294" max="12294" width="13.7109375" style="1" customWidth="1"/>
    <col min="12295" max="12295" width="9" style="1" bestFit="1" customWidth="1"/>
    <col min="12296" max="12296" width="8" style="1"/>
    <col min="12297" max="12297" width="9.85546875" style="1" bestFit="1" customWidth="1"/>
    <col min="12298" max="12545" width="8" style="1"/>
    <col min="12546" max="12546" width="23.42578125" style="1" bestFit="1" customWidth="1"/>
    <col min="12547" max="12547" width="10.85546875" style="1" customWidth="1"/>
    <col min="12548" max="12548" width="10.7109375" style="1" customWidth="1"/>
    <col min="12549" max="12549" width="10.42578125" style="1" customWidth="1"/>
    <col min="12550" max="12550" width="13.7109375" style="1" customWidth="1"/>
    <col min="12551" max="12551" width="9" style="1" bestFit="1" customWidth="1"/>
    <col min="12552" max="12552" width="8" style="1"/>
    <col min="12553" max="12553" width="9.85546875" style="1" bestFit="1" customWidth="1"/>
    <col min="12554" max="12801" width="8" style="1"/>
    <col min="12802" max="12802" width="23.42578125" style="1" bestFit="1" customWidth="1"/>
    <col min="12803" max="12803" width="10.85546875" style="1" customWidth="1"/>
    <col min="12804" max="12804" width="10.7109375" style="1" customWidth="1"/>
    <col min="12805" max="12805" width="10.42578125" style="1" customWidth="1"/>
    <col min="12806" max="12806" width="13.7109375" style="1" customWidth="1"/>
    <col min="12807" max="12807" width="9" style="1" bestFit="1" customWidth="1"/>
    <col min="12808" max="12808" width="8" style="1"/>
    <col min="12809" max="12809" width="9.85546875" style="1" bestFit="1" customWidth="1"/>
    <col min="12810" max="13057" width="8" style="1"/>
    <col min="13058" max="13058" width="23.42578125" style="1" bestFit="1" customWidth="1"/>
    <col min="13059" max="13059" width="10.85546875" style="1" customWidth="1"/>
    <col min="13060" max="13060" width="10.7109375" style="1" customWidth="1"/>
    <col min="13061" max="13061" width="10.42578125" style="1" customWidth="1"/>
    <col min="13062" max="13062" width="13.7109375" style="1" customWidth="1"/>
    <col min="13063" max="13063" width="9" style="1" bestFit="1" customWidth="1"/>
    <col min="13064" max="13064" width="8" style="1"/>
    <col min="13065" max="13065" width="9.85546875" style="1" bestFit="1" customWidth="1"/>
    <col min="13066" max="13313" width="8" style="1"/>
    <col min="13314" max="13314" width="23.42578125" style="1" bestFit="1" customWidth="1"/>
    <col min="13315" max="13315" width="10.85546875" style="1" customWidth="1"/>
    <col min="13316" max="13316" width="10.7109375" style="1" customWidth="1"/>
    <col min="13317" max="13317" width="10.42578125" style="1" customWidth="1"/>
    <col min="13318" max="13318" width="13.7109375" style="1" customWidth="1"/>
    <col min="13319" max="13319" width="9" style="1" bestFit="1" customWidth="1"/>
    <col min="13320" max="13320" width="8" style="1"/>
    <col min="13321" max="13321" width="9.85546875" style="1" bestFit="1" customWidth="1"/>
    <col min="13322" max="13569" width="8" style="1"/>
    <col min="13570" max="13570" width="23.42578125" style="1" bestFit="1" customWidth="1"/>
    <col min="13571" max="13571" width="10.85546875" style="1" customWidth="1"/>
    <col min="13572" max="13572" width="10.7109375" style="1" customWidth="1"/>
    <col min="13573" max="13573" width="10.42578125" style="1" customWidth="1"/>
    <col min="13574" max="13574" width="13.7109375" style="1" customWidth="1"/>
    <col min="13575" max="13575" width="9" style="1" bestFit="1" customWidth="1"/>
    <col min="13576" max="13576" width="8" style="1"/>
    <col min="13577" max="13577" width="9.85546875" style="1" bestFit="1" customWidth="1"/>
    <col min="13578" max="13825" width="8" style="1"/>
    <col min="13826" max="13826" width="23.42578125" style="1" bestFit="1" customWidth="1"/>
    <col min="13827" max="13827" width="10.85546875" style="1" customWidth="1"/>
    <col min="13828" max="13828" width="10.7109375" style="1" customWidth="1"/>
    <col min="13829" max="13829" width="10.42578125" style="1" customWidth="1"/>
    <col min="13830" max="13830" width="13.7109375" style="1" customWidth="1"/>
    <col min="13831" max="13831" width="9" style="1" bestFit="1" customWidth="1"/>
    <col min="13832" max="13832" width="8" style="1"/>
    <col min="13833" max="13833" width="9.85546875" style="1" bestFit="1" customWidth="1"/>
    <col min="13834" max="14081" width="8" style="1"/>
    <col min="14082" max="14082" width="23.42578125" style="1" bestFit="1" customWidth="1"/>
    <col min="14083" max="14083" width="10.85546875" style="1" customWidth="1"/>
    <col min="14084" max="14084" width="10.7109375" style="1" customWidth="1"/>
    <col min="14085" max="14085" width="10.42578125" style="1" customWidth="1"/>
    <col min="14086" max="14086" width="13.7109375" style="1" customWidth="1"/>
    <col min="14087" max="14087" width="9" style="1" bestFit="1" customWidth="1"/>
    <col min="14088" max="14088" width="8" style="1"/>
    <col min="14089" max="14089" width="9.85546875" style="1" bestFit="1" customWidth="1"/>
    <col min="14090" max="14337" width="8" style="1"/>
    <col min="14338" max="14338" width="23.42578125" style="1" bestFit="1" customWidth="1"/>
    <col min="14339" max="14339" width="10.85546875" style="1" customWidth="1"/>
    <col min="14340" max="14340" width="10.7109375" style="1" customWidth="1"/>
    <col min="14341" max="14341" width="10.42578125" style="1" customWidth="1"/>
    <col min="14342" max="14342" width="13.7109375" style="1" customWidth="1"/>
    <col min="14343" max="14343" width="9" style="1" bestFit="1" customWidth="1"/>
    <col min="14344" max="14344" width="8" style="1"/>
    <col min="14345" max="14345" width="9.85546875" style="1" bestFit="1" customWidth="1"/>
    <col min="14346" max="14593" width="8" style="1"/>
    <col min="14594" max="14594" width="23.42578125" style="1" bestFit="1" customWidth="1"/>
    <col min="14595" max="14595" width="10.85546875" style="1" customWidth="1"/>
    <col min="14596" max="14596" width="10.7109375" style="1" customWidth="1"/>
    <col min="14597" max="14597" width="10.42578125" style="1" customWidth="1"/>
    <col min="14598" max="14598" width="13.7109375" style="1" customWidth="1"/>
    <col min="14599" max="14599" width="9" style="1" bestFit="1" customWidth="1"/>
    <col min="14600" max="14600" width="8" style="1"/>
    <col min="14601" max="14601" width="9.85546875" style="1" bestFit="1" customWidth="1"/>
    <col min="14602" max="14849" width="8" style="1"/>
    <col min="14850" max="14850" width="23.42578125" style="1" bestFit="1" customWidth="1"/>
    <col min="14851" max="14851" width="10.85546875" style="1" customWidth="1"/>
    <col min="14852" max="14852" width="10.7109375" style="1" customWidth="1"/>
    <col min="14853" max="14853" width="10.42578125" style="1" customWidth="1"/>
    <col min="14854" max="14854" width="13.7109375" style="1" customWidth="1"/>
    <col min="14855" max="14855" width="9" style="1" bestFit="1" customWidth="1"/>
    <col min="14856" max="14856" width="8" style="1"/>
    <col min="14857" max="14857" width="9.85546875" style="1" bestFit="1" customWidth="1"/>
    <col min="14858" max="15105" width="8" style="1"/>
    <col min="15106" max="15106" width="23.42578125" style="1" bestFit="1" customWidth="1"/>
    <col min="15107" max="15107" width="10.85546875" style="1" customWidth="1"/>
    <col min="15108" max="15108" width="10.7109375" style="1" customWidth="1"/>
    <col min="15109" max="15109" width="10.42578125" style="1" customWidth="1"/>
    <col min="15110" max="15110" width="13.7109375" style="1" customWidth="1"/>
    <col min="15111" max="15111" width="9" style="1" bestFit="1" customWidth="1"/>
    <col min="15112" max="15112" width="8" style="1"/>
    <col min="15113" max="15113" width="9.85546875" style="1" bestFit="1" customWidth="1"/>
    <col min="15114" max="15361" width="8" style="1"/>
    <col min="15362" max="15362" width="23.42578125" style="1" bestFit="1" customWidth="1"/>
    <col min="15363" max="15363" width="10.85546875" style="1" customWidth="1"/>
    <col min="15364" max="15364" width="10.7109375" style="1" customWidth="1"/>
    <col min="15365" max="15365" width="10.42578125" style="1" customWidth="1"/>
    <col min="15366" max="15366" width="13.7109375" style="1" customWidth="1"/>
    <col min="15367" max="15367" width="9" style="1" bestFit="1" customWidth="1"/>
    <col min="15368" max="15368" width="8" style="1"/>
    <col min="15369" max="15369" width="9.85546875" style="1" bestFit="1" customWidth="1"/>
    <col min="15370" max="15617" width="8" style="1"/>
    <col min="15618" max="15618" width="23.42578125" style="1" bestFit="1" customWidth="1"/>
    <col min="15619" max="15619" width="10.85546875" style="1" customWidth="1"/>
    <col min="15620" max="15620" width="10.7109375" style="1" customWidth="1"/>
    <col min="15621" max="15621" width="10.42578125" style="1" customWidth="1"/>
    <col min="15622" max="15622" width="13.7109375" style="1" customWidth="1"/>
    <col min="15623" max="15623" width="9" style="1" bestFit="1" customWidth="1"/>
    <col min="15624" max="15624" width="8" style="1"/>
    <col min="15625" max="15625" width="9.85546875" style="1" bestFit="1" customWidth="1"/>
    <col min="15626" max="15873" width="8" style="1"/>
    <col min="15874" max="15874" width="23.42578125" style="1" bestFit="1" customWidth="1"/>
    <col min="15875" max="15875" width="10.85546875" style="1" customWidth="1"/>
    <col min="15876" max="15876" width="10.7109375" style="1" customWidth="1"/>
    <col min="15877" max="15877" width="10.42578125" style="1" customWidth="1"/>
    <col min="15878" max="15878" width="13.7109375" style="1" customWidth="1"/>
    <col min="15879" max="15879" width="9" style="1" bestFit="1" customWidth="1"/>
    <col min="15880" max="15880" width="8" style="1"/>
    <col min="15881" max="15881" width="9.85546875" style="1" bestFit="1" customWidth="1"/>
    <col min="15882" max="16129" width="8" style="1"/>
    <col min="16130" max="16130" width="23.42578125" style="1" bestFit="1" customWidth="1"/>
    <col min="16131" max="16131" width="10.85546875" style="1" customWidth="1"/>
    <col min="16132" max="16132" width="10.7109375" style="1" customWidth="1"/>
    <col min="16133" max="16133" width="10.42578125" style="1" customWidth="1"/>
    <col min="16134" max="16134" width="13.7109375" style="1" customWidth="1"/>
    <col min="16135" max="16135" width="9" style="1" bestFit="1" customWidth="1"/>
    <col min="16136" max="16136" width="8" style="1"/>
    <col min="16137" max="16137" width="9.85546875" style="1" bestFit="1" customWidth="1"/>
    <col min="16138" max="16384" width="8" style="1"/>
  </cols>
  <sheetData>
    <row r="2" spans="2:11" ht="28.5" customHeight="1" x14ac:dyDescent="0.2">
      <c r="B2" s="25" t="s">
        <v>17</v>
      </c>
      <c r="C2" s="25"/>
      <c r="D2" s="25"/>
      <c r="E2" s="25"/>
      <c r="F2" s="25"/>
      <c r="G2" s="25"/>
      <c r="H2" s="25"/>
      <c r="I2" s="25"/>
    </row>
    <row r="4" spans="2:11" ht="15.75" x14ac:dyDescent="0.25">
      <c r="B4" s="20" t="s">
        <v>12</v>
      </c>
      <c r="C4" s="12">
        <v>400000</v>
      </c>
      <c r="E4" s="24" t="s">
        <v>16</v>
      </c>
      <c r="F4" s="24"/>
      <c r="G4" s="24"/>
      <c r="H4" s="24"/>
      <c r="I4" s="24"/>
    </row>
    <row r="5" spans="2:11" ht="26.25" x14ac:dyDescent="0.25">
      <c r="B5" s="20" t="s">
        <v>11</v>
      </c>
      <c r="C5" s="13">
        <v>0.1</v>
      </c>
      <c r="E5" s="22" t="s">
        <v>18</v>
      </c>
      <c r="F5" s="22" t="s">
        <v>19</v>
      </c>
      <c r="G5" s="22" t="s">
        <v>0</v>
      </c>
      <c r="H5" s="22" t="s">
        <v>1</v>
      </c>
      <c r="I5" s="22" t="s">
        <v>2</v>
      </c>
    </row>
    <row r="6" spans="2:11" ht="15.75" x14ac:dyDescent="0.25">
      <c r="B6" s="20" t="s">
        <v>13</v>
      </c>
      <c r="C6" s="14">
        <f>C4*(1-C5)</f>
        <v>360000</v>
      </c>
      <c r="E6" s="17">
        <v>0</v>
      </c>
      <c r="F6" s="18"/>
      <c r="G6" s="18"/>
      <c r="H6" s="18"/>
      <c r="I6" s="19">
        <f>C6</f>
        <v>360000</v>
      </c>
    </row>
    <row r="7" spans="2:11" ht="15.75" x14ac:dyDescent="0.25">
      <c r="B7" s="20" t="s">
        <v>14</v>
      </c>
      <c r="C7" s="15">
        <v>250</v>
      </c>
      <c r="E7" s="17">
        <f t="shared" ref="E7:E70" si="0">IF(AND(I6&lt;&gt;"",I6&gt;0),E6+1,REPT(,1))</f>
        <v>1</v>
      </c>
      <c r="F7" s="19">
        <f t="shared" ref="F7:F38" si="1">IF(AND(I6&lt;&gt;"",I6&gt;0),IF(PMT($C$8/12,$C$7,-$C$6)&lt;=I6,PMT($C$8/12,$C$7,-$C$6),I6),REPT(,1))</f>
        <v>1983.9736493379949</v>
      </c>
      <c r="G7" s="19">
        <f t="shared" ref="G7:G70" si="2">IF(AND(I6&lt;&gt;"",I6&gt;0),$C$8/12*I6,REPT(,1))</f>
        <v>975</v>
      </c>
      <c r="H7" s="19">
        <f t="shared" ref="H7:H70" si="3">IF(AND(I6&lt;&gt;"",I6&gt;0),F7-G7,REPT(,1))</f>
        <v>1008.9736493379949</v>
      </c>
      <c r="I7" s="19">
        <f t="shared" ref="I7:I70" si="4">IF(AND(I6&lt;&gt;"",I6&gt;0),IF(F7-I6&lt;0,I6-H7,F7-I6),REPT(,1))</f>
        <v>358991.026350662</v>
      </c>
      <c r="K7" s="23"/>
    </row>
    <row r="8" spans="2:11" ht="15.75" x14ac:dyDescent="0.25">
      <c r="B8" s="20" t="s">
        <v>22</v>
      </c>
      <c r="C8" s="16">
        <v>3.2500000000000001E-2</v>
      </c>
      <c r="E8" s="17">
        <f t="shared" si="0"/>
        <v>2</v>
      </c>
      <c r="F8" s="19">
        <f t="shared" si="1"/>
        <v>1983.9736493379949</v>
      </c>
      <c r="G8" s="19">
        <f t="shared" si="2"/>
        <v>972.2673630330429</v>
      </c>
      <c r="H8" s="19">
        <f t="shared" si="3"/>
        <v>1011.706286304952</v>
      </c>
      <c r="I8" s="19">
        <f t="shared" si="4"/>
        <v>357979.32006435702</v>
      </c>
      <c r="K8" s="23"/>
    </row>
    <row r="9" spans="2:11" ht="15.75" x14ac:dyDescent="0.25">
      <c r="B9" s="20" t="s">
        <v>15</v>
      </c>
      <c r="C9" s="21">
        <f>-PMT(C8/12,C7,C6)</f>
        <v>1983.9736493379949</v>
      </c>
      <c r="E9" s="17">
        <f t="shared" si="0"/>
        <v>3</v>
      </c>
      <c r="F9" s="19">
        <f t="shared" si="1"/>
        <v>1983.9736493379949</v>
      </c>
      <c r="G9" s="19">
        <f t="shared" si="2"/>
        <v>969.52732517430024</v>
      </c>
      <c r="H9" s="19">
        <f t="shared" si="3"/>
        <v>1014.4463241636946</v>
      </c>
      <c r="I9" s="19">
        <f t="shared" si="4"/>
        <v>356964.87374019332</v>
      </c>
      <c r="K9" s="23"/>
    </row>
    <row r="10" spans="2:11" x14ac:dyDescent="0.2">
      <c r="C10" s="2"/>
      <c r="E10" s="17">
        <f t="shared" si="0"/>
        <v>4</v>
      </c>
      <c r="F10" s="19">
        <f t="shared" si="1"/>
        <v>1983.9736493379949</v>
      </c>
      <c r="G10" s="19">
        <f t="shared" si="2"/>
        <v>966.77986637969025</v>
      </c>
      <c r="H10" s="19">
        <f t="shared" si="3"/>
        <v>1017.1937829583046</v>
      </c>
      <c r="I10" s="19">
        <f t="shared" si="4"/>
        <v>355947.679957235</v>
      </c>
      <c r="K10" s="23"/>
    </row>
    <row r="11" spans="2:11" x14ac:dyDescent="0.2">
      <c r="E11" s="17">
        <f t="shared" si="0"/>
        <v>5</v>
      </c>
      <c r="F11" s="19">
        <f t="shared" si="1"/>
        <v>1983.9736493379949</v>
      </c>
      <c r="G11" s="19">
        <f t="shared" si="2"/>
        <v>964.02496655084485</v>
      </c>
      <c r="H11" s="19">
        <f t="shared" si="3"/>
        <v>1019.94868278715</v>
      </c>
      <c r="I11" s="19">
        <f t="shared" si="4"/>
        <v>354927.73127444787</v>
      </c>
      <c r="K11" s="23"/>
    </row>
    <row r="12" spans="2:11" x14ac:dyDescent="0.2">
      <c r="E12" s="17">
        <f t="shared" si="0"/>
        <v>6</v>
      </c>
      <c r="F12" s="19">
        <f t="shared" si="1"/>
        <v>1983.9736493379949</v>
      </c>
      <c r="G12" s="19">
        <f t="shared" si="2"/>
        <v>961.26260553496297</v>
      </c>
      <c r="H12" s="19">
        <f t="shared" si="3"/>
        <v>1022.7110438030319</v>
      </c>
      <c r="I12" s="19">
        <f t="shared" si="4"/>
        <v>353905.02023064485</v>
      </c>
      <c r="K12" s="23"/>
    </row>
    <row r="13" spans="2:11" x14ac:dyDescent="0.2">
      <c r="E13" s="17">
        <f t="shared" si="0"/>
        <v>7</v>
      </c>
      <c r="F13" s="19">
        <f t="shared" si="1"/>
        <v>1983.9736493379949</v>
      </c>
      <c r="G13" s="19">
        <f t="shared" si="2"/>
        <v>958.49276312466316</v>
      </c>
      <c r="H13" s="19">
        <f t="shared" si="3"/>
        <v>1025.4808862133318</v>
      </c>
      <c r="I13" s="19">
        <f t="shared" si="4"/>
        <v>352879.53934443154</v>
      </c>
      <c r="K13" s="23"/>
    </row>
    <row r="14" spans="2:11" x14ac:dyDescent="0.2">
      <c r="E14" s="17">
        <f t="shared" si="0"/>
        <v>8</v>
      </c>
      <c r="F14" s="19">
        <f t="shared" si="1"/>
        <v>1983.9736493379949</v>
      </c>
      <c r="G14" s="19">
        <f t="shared" si="2"/>
        <v>955.71541905783545</v>
      </c>
      <c r="H14" s="19">
        <f t="shared" si="3"/>
        <v>1028.2582302801593</v>
      </c>
      <c r="I14" s="19">
        <f t="shared" si="4"/>
        <v>351851.28111415141</v>
      </c>
      <c r="K14" s="23"/>
    </row>
    <row r="15" spans="2:11" x14ac:dyDescent="0.2">
      <c r="E15" s="17">
        <f t="shared" si="0"/>
        <v>9</v>
      </c>
      <c r="F15" s="19">
        <f t="shared" si="1"/>
        <v>1983.9736493379949</v>
      </c>
      <c r="G15" s="19">
        <f t="shared" si="2"/>
        <v>952.93055301749348</v>
      </c>
      <c r="H15" s="19">
        <f t="shared" si="3"/>
        <v>1031.0430963205013</v>
      </c>
      <c r="I15" s="19">
        <f t="shared" si="4"/>
        <v>350820.23801783088</v>
      </c>
      <c r="K15" s="23"/>
    </row>
    <row r="16" spans="2:11" x14ac:dyDescent="0.2">
      <c r="E16" s="17">
        <f t="shared" si="0"/>
        <v>10</v>
      </c>
      <c r="F16" s="19">
        <f t="shared" si="1"/>
        <v>1983.9736493379949</v>
      </c>
      <c r="G16" s="19">
        <f t="shared" si="2"/>
        <v>950.13814463162532</v>
      </c>
      <c r="H16" s="19">
        <f t="shared" si="3"/>
        <v>1033.8355047063696</v>
      </c>
      <c r="I16" s="19">
        <f t="shared" si="4"/>
        <v>349786.40251312451</v>
      </c>
    </row>
    <row r="17" spans="5:9" x14ac:dyDescent="0.2">
      <c r="E17" s="17">
        <f t="shared" si="0"/>
        <v>11</v>
      </c>
      <c r="F17" s="19">
        <f t="shared" si="1"/>
        <v>1983.9736493379949</v>
      </c>
      <c r="G17" s="19">
        <f t="shared" si="2"/>
        <v>947.33817347304557</v>
      </c>
      <c r="H17" s="19">
        <f t="shared" si="3"/>
        <v>1036.6354758649493</v>
      </c>
      <c r="I17" s="19">
        <f t="shared" si="4"/>
        <v>348749.76703725959</v>
      </c>
    </row>
    <row r="18" spans="5:9" x14ac:dyDescent="0.2">
      <c r="E18" s="17">
        <f t="shared" si="0"/>
        <v>12</v>
      </c>
      <c r="F18" s="19">
        <f t="shared" si="1"/>
        <v>1983.9736493379949</v>
      </c>
      <c r="G18" s="19">
        <f t="shared" si="2"/>
        <v>944.53061905924471</v>
      </c>
      <c r="H18" s="19">
        <f t="shared" si="3"/>
        <v>1039.44303027875</v>
      </c>
      <c r="I18" s="19">
        <f t="shared" si="4"/>
        <v>347710.32400698087</v>
      </c>
    </row>
    <row r="19" spans="5:9" x14ac:dyDescent="0.2">
      <c r="E19" s="17">
        <f t="shared" si="0"/>
        <v>13</v>
      </c>
      <c r="F19" s="19">
        <f t="shared" si="1"/>
        <v>1983.9736493379949</v>
      </c>
      <c r="G19" s="19">
        <f t="shared" si="2"/>
        <v>941.71546085223986</v>
      </c>
      <c r="H19" s="19">
        <f t="shared" si="3"/>
        <v>1042.258188485755</v>
      </c>
      <c r="I19" s="19">
        <f t="shared" si="4"/>
        <v>346668.06581849512</v>
      </c>
    </row>
    <row r="20" spans="5:9" x14ac:dyDescent="0.2">
      <c r="E20" s="17">
        <f t="shared" si="0"/>
        <v>14</v>
      </c>
      <c r="F20" s="19">
        <f t="shared" si="1"/>
        <v>1983.9736493379949</v>
      </c>
      <c r="G20" s="19">
        <f t="shared" si="2"/>
        <v>938.89267825842433</v>
      </c>
      <c r="H20" s="19">
        <f t="shared" si="3"/>
        <v>1045.0809710795706</v>
      </c>
      <c r="I20" s="19">
        <f t="shared" si="4"/>
        <v>345622.98484741553</v>
      </c>
    </row>
    <row r="21" spans="5:9" x14ac:dyDescent="0.2">
      <c r="E21" s="17">
        <f t="shared" si="0"/>
        <v>15</v>
      </c>
      <c r="F21" s="19">
        <f t="shared" si="1"/>
        <v>1983.9736493379949</v>
      </c>
      <c r="G21" s="19">
        <f t="shared" si="2"/>
        <v>936.06225062841713</v>
      </c>
      <c r="H21" s="19">
        <f t="shared" si="3"/>
        <v>1047.9113987095777</v>
      </c>
      <c r="I21" s="19">
        <f t="shared" si="4"/>
        <v>344575.07344870595</v>
      </c>
    </row>
    <row r="22" spans="5:9" x14ac:dyDescent="0.2">
      <c r="E22" s="17">
        <f t="shared" si="0"/>
        <v>16</v>
      </c>
      <c r="F22" s="19">
        <f t="shared" si="1"/>
        <v>1983.9736493379949</v>
      </c>
      <c r="G22" s="19">
        <f t="shared" si="2"/>
        <v>933.22415725691201</v>
      </c>
      <c r="H22" s="19">
        <f t="shared" si="3"/>
        <v>1050.7494920810827</v>
      </c>
      <c r="I22" s="19">
        <f t="shared" si="4"/>
        <v>343524.3239566249</v>
      </c>
    </row>
    <row r="23" spans="5:9" x14ac:dyDescent="0.2">
      <c r="E23" s="17">
        <f t="shared" si="0"/>
        <v>17</v>
      </c>
      <c r="F23" s="19">
        <f t="shared" si="1"/>
        <v>1983.9736493379949</v>
      </c>
      <c r="G23" s="19">
        <f t="shared" si="2"/>
        <v>930.37837738252574</v>
      </c>
      <c r="H23" s="19">
        <f t="shared" si="3"/>
        <v>1053.5952719554691</v>
      </c>
      <c r="I23" s="19">
        <f t="shared" si="4"/>
        <v>342470.72868466942</v>
      </c>
    </row>
    <row r="24" spans="5:9" x14ac:dyDescent="0.2">
      <c r="E24" s="17">
        <f t="shared" si="0"/>
        <v>18</v>
      </c>
      <c r="F24" s="19">
        <f t="shared" si="1"/>
        <v>1983.9736493379949</v>
      </c>
      <c r="G24" s="19">
        <f t="shared" si="2"/>
        <v>927.52489018764641</v>
      </c>
      <c r="H24" s="19">
        <f t="shared" si="3"/>
        <v>1056.4487591503485</v>
      </c>
      <c r="I24" s="19">
        <f t="shared" si="4"/>
        <v>341414.27992551908</v>
      </c>
    </row>
    <row r="25" spans="5:9" x14ac:dyDescent="0.2">
      <c r="E25" s="17">
        <f t="shared" si="0"/>
        <v>19</v>
      </c>
      <c r="F25" s="19">
        <f t="shared" si="1"/>
        <v>1983.9736493379949</v>
      </c>
      <c r="G25" s="19">
        <f t="shared" si="2"/>
        <v>924.66367479828091</v>
      </c>
      <c r="H25" s="19">
        <f t="shared" si="3"/>
        <v>1059.3099745397139</v>
      </c>
      <c r="I25" s="19">
        <f t="shared" si="4"/>
        <v>340354.96995097934</v>
      </c>
    </row>
    <row r="26" spans="5:9" x14ac:dyDescent="0.2">
      <c r="E26" s="17">
        <f t="shared" si="0"/>
        <v>20</v>
      </c>
      <c r="F26" s="19">
        <f t="shared" si="1"/>
        <v>1983.9736493379949</v>
      </c>
      <c r="G26" s="19">
        <f t="shared" si="2"/>
        <v>921.79471028390242</v>
      </c>
      <c r="H26" s="19">
        <f t="shared" si="3"/>
        <v>1062.1789390540926</v>
      </c>
      <c r="I26" s="19">
        <f t="shared" si="4"/>
        <v>339292.79101192526</v>
      </c>
    </row>
    <row r="27" spans="5:9" x14ac:dyDescent="0.2">
      <c r="E27" s="17">
        <f t="shared" si="0"/>
        <v>21</v>
      </c>
      <c r="F27" s="19">
        <f t="shared" si="1"/>
        <v>1983.9736493379949</v>
      </c>
      <c r="G27" s="19">
        <f t="shared" si="2"/>
        <v>918.91797565729757</v>
      </c>
      <c r="H27" s="19">
        <f t="shared" si="3"/>
        <v>1065.0556736806973</v>
      </c>
      <c r="I27" s="19">
        <f t="shared" si="4"/>
        <v>338227.73533824459</v>
      </c>
    </row>
    <row r="28" spans="5:9" x14ac:dyDescent="0.2">
      <c r="E28" s="17">
        <f t="shared" si="0"/>
        <v>22</v>
      </c>
      <c r="F28" s="19">
        <f t="shared" si="1"/>
        <v>1983.9736493379949</v>
      </c>
      <c r="G28" s="19">
        <f t="shared" si="2"/>
        <v>916.03344987441244</v>
      </c>
      <c r="H28" s="19">
        <f t="shared" si="3"/>
        <v>1067.9401994635823</v>
      </c>
      <c r="I28" s="19">
        <f t="shared" si="4"/>
        <v>337159.79513878102</v>
      </c>
    </row>
    <row r="29" spans="5:9" x14ac:dyDescent="0.2">
      <c r="E29" s="17">
        <f t="shared" si="0"/>
        <v>23</v>
      </c>
      <c r="F29" s="19">
        <f t="shared" si="1"/>
        <v>1983.9736493379949</v>
      </c>
      <c r="G29" s="19">
        <f t="shared" si="2"/>
        <v>913.14111183419857</v>
      </c>
      <c r="H29" s="19">
        <f t="shared" si="3"/>
        <v>1070.8325375037962</v>
      </c>
      <c r="I29" s="19">
        <f t="shared" si="4"/>
        <v>336088.96260127722</v>
      </c>
    </row>
    <row r="30" spans="5:9" x14ac:dyDescent="0.2">
      <c r="E30" s="17">
        <f t="shared" si="0"/>
        <v>24</v>
      </c>
      <c r="F30" s="19">
        <f t="shared" si="1"/>
        <v>1983.9736493379949</v>
      </c>
      <c r="G30" s="19">
        <f t="shared" si="2"/>
        <v>910.24094037845919</v>
      </c>
      <c r="H30" s="19">
        <f t="shared" si="3"/>
        <v>1073.7327089595356</v>
      </c>
      <c r="I30" s="19">
        <f t="shared" si="4"/>
        <v>335015.22989231767</v>
      </c>
    </row>
    <row r="31" spans="5:9" x14ac:dyDescent="0.2">
      <c r="E31" s="17">
        <f t="shared" si="0"/>
        <v>25</v>
      </c>
      <c r="F31" s="19">
        <f t="shared" si="1"/>
        <v>1983.9736493379949</v>
      </c>
      <c r="G31" s="19">
        <f t="shared" si="2"/>
        <v>907.33291429169367</v>
      </c>
      <c r="H31" s="19">
        <f t="shared" si="3"/>
        <v>1076.6407350463012</v>
      </c>
      <c r="I31" s="19">
        <f t="shared" si="4"/>
        <v>333938.58915727137</v>
      </c>
    </row>
    <row r="32" spans="5:9" x14ac:dyDescent="0.2">
      <c r="E32" s="17">
        <f t="shared" si="0"/>
        <v>26</v>
      </c>
      <c r="F32" s="19">
        <f t="shared" si="1"/>
        <v>1983.9736493379949</v>
      </c>
      <c r="G32" s="19">
        <f t="shared" si="2"/>
        <v>904.41701230094338</v>
      </c>
      <c r="H32" s="19">
        <f t="shared" si="3"/>
        <v>1079.5566370370516</v>
      </c>
      <c r="I32" s="19">
        <f t="shared" si="4"/>
        <v>332859.03252023429</v>
      </c>
    </row>
    <row r="33" spans="5:9" x14ac:dyDescent="0.2">
      <c r="E33" s="17">
        <f t="shared" si="0"/>
        <v>27</v>
      </c>
      <c r="F33" s="19">
        <f t="shared" si="1"/>
        <v>1983.9736493379949</v>
      </c>
      <c r="G33" s="19">
        <f t="shared" si="2"/>
        <v>901.49321307563457</v>
      </c>
      <c r="H33" s="19">
        <f t="shared" si="3"/>
        <v>1082.4804362623604</v>
      </c>
      <c r="I33" s="19">
        <f t="shared" si="4"/>
        <v>331776.55208397191</v>
      </c>
    </row>
    <row r="34" spans="5:9" x14ac:dyDescent="0.2">
      <c r="E34" s="17">
        <f t="shared" si="0"/>
        <v>28</v>
      </c>
      <c r="F34" s="19">
        <f t="shared" si="1"/>
        <v>1983.9736493379949</v>
      </c>
      <c r="G34" s="19">
        <f t="shared" si="2"/>
        <v>898.56149522742396</v>
      </c>
      <c r="H34" s="19">
        <f t="shared" si="3"/>
        <v>1085.412154110571</v>
      </c>
      <c r="I34" s="19">
        <f t="shared" si="4"/>
        <v>330691.13992986135</v>
      </c>
    </row>
    <row r="35" spans="5:9" x14ac:dyDescent="0.2">
      <c r="E35" s="17">
        <f t="shared" si="0"/>
        <v>29</v>
      </c>
      <c r="F35" s="19">
        <f t="shared" si="1"/>
        <v>1983.9736493379949</v>
      </c>
      <c r="G35" s="19">
        <f t="shared" si="2"/>
        <v>895.6218373100412</v>
      </c>
      <c r="H35" s="19">
        <f t="shared" si="3"/>
        <v>1088.3518120279537</v>
      </c>
      <c r="I35" s="19">
        <f t="shared" si="4"/>
        <v>329602.78811783338</v>
      </c>
    </row>
    <row r="36" spans="5:9" x14ac:dyDescent="0.2">
      <c r="E36" s="17">
        <f t="shared" si="0"/>
        <v>30</v>
      </c>
      <c r="F36" s="19">
        <f t="shared" si="1"/>
        <v>1983.9736493379949</v>
      </c>
      <c r="G36" s="19">
        <f t="shared" si="2"/>
        <v>892.67421781913208</v>
      </c>
      <c r="H36" s="19">
        <f t="shared" si="3"/>
        <v>1091.2994315188628</v>
      </c>
      <c r="I36" s="19">
        <f t="shared" si="4"/>
        <v>328511.48868631449</v>
      </c>
    </row>
    <row r="37" spans="5:9" x14ac:dyDescent="0.2">
      <c r="E37" s="17">
        <f t="shared" si="0"/>
        <v>31</v>
      </c>
      <c r="F37" s="19">
        <f t="shared" si="1"/>
        <v>1983.9736493379949</v>
      </c>
      <c r="G37" s="19">
        <f t="shared" si="2"/>
        <v>889.71861519210177</v>
      </c>
      <c r="H37" s="19">
        <f t="shared" si="3"/>
        <v>1094.2550341458932</v>
      </c>
      <c r="I37" s="19">
        <f t="shared" si="4"/>
        <v>327417.23365216859</v>
      </c>
    </row>
    <row r="38" spans="5:9" x14ac:dyDescent="0.2">
      <c r="E38" s="17">
        <f t="shared" si="0"/>
        <v>32</v>
      </c>
      <c r="F38" s="19">
        <f t="shared" si="1"/>
        <v>1983.9736493379949</v>
      </c>
      <c r="G38" s="19">
        <f t="shared" si="2"/>
        <v>886.75500780795664</v>
      </c>
      <c r="H38" s="19">
        <f t="shared" si="3"/>
        <v>1097.2186415300382</v>
      </c>
      <c r="I38" s="19">
        <f t="shared" si="4"/>
        <v>326320.01501063857</v>
      </c>
    </row>
    <row r="39" spans="5:9" x14ac:dyDescent="0.2">
      <c r="E39" s="17">
        <f t="shared" si="0"/>
        <v>33</v>
      </c>
      <c r="F39" s="19">
        <f t="shared" ref="F39:F102" si="5">IF(AND(I38&lt;&gt;"",I38&gt;0),IF(PMT($C$8/12,$C$7,-$C$6)&lt;=I38,PMT($C$8/12,$C$7,-$C$6),I38),REPT(,1))</f>
        <v>1983.9736493379949</v>
      </c>
      <c r="G39" s="19">
        <f t="shared" si="2"/>
        <v>883.78337398714621</v>
      </c>
      <c r="H39" s="19">
        <f t="shared" si="3"/>
        <v>1100.1902753508487</v>
      </c>
      <c r="I39" s="19">
        <f t="shared" si="4"/>
        <v>325219.82473528769</v>
      </c>
    </row>
    <row r="40" spans="5:9" x14ac:dyDescent="0.2">
      <c r="E40" s="17">
        <f t="shared" si="0"/>
        <v>34</v>
      </c>
      <c r="F40" s="19">
        <f t="shared" si="5"/>
        <v>1983.9736493379949</v>
      </c>
      <c r="G40" s="19">
        <f t="shared" si="2"/>
        <v>880.80369199140421</v>
      </c>
      <c r="H40" s="19">
        <f t="shared" si="3"/>
        <v>1103.1699573465908</v>
      </c>
      <c r="I40" s="19">
        <f t="shared" si="4"/>
        <v>324116.65477794112</v>
      </c>
    </row>
    <row r="41" spans="5:9" x14ac:dyDescent="0.2">
      <c r="E41" s="17">
        <f t="shared" si="0"/>
        <v>35</v>
      </c>
      <c r="F41" s="19">
        <f t="shared" si="5"/>
        <v>1983.9736493379949</v>
      </c>
      <c r="G41" s="19">
        <f t="shared" si="2"/>
        <v>877.81594002359054</v>
      </c>
      <c r="H41" s="19">
        <f t="shared" si="3"/>
        <v>1106.1577093144042</v>
      </c>
      <c r="I41" s="19">
        <f t="shared" si="4"/>
        <v>323010.49706862669</v>
      </c>
    </row>
    <row r="42" spans="5:9" x14ac:dyDescent="0.2">
      <c r="E42" s="17">
        <f t="shared" si="0"/>
        <v>36</v>
      </c>
      <c r="F42" s="19">
        <f t="shared" si="5"/>
        <v>1983.9736493379949</v>
      </c>
      <c r="G42" s="19">
        <f t="shared" si="2"/>
        <v>874.8200962275306</v>
      </c>
      <c r="H42" s="19">
        <f t="shared" si="3"/>
        <v>1109.1535531104641</v>
      </c>
      <c r="I42" s="19">
        <f t="shared" si="4"/>
        <v>321901.3435155162</v>
      </c>
    </row>
    <row r="43" spans="5:9" x14ac:dyDescent="0.2">
      <c r="E43" s="17">
        <f t="shared" si="0"/>
        <v>37</v>
      </c>
      <c r="F43" s="19">
        <f t="shared" si="5"/>
        <v>1983.9736493379949</v>
      </c>
      <c r="G43" s="19">
        <f t="shared" si="2"/>
        <v>871.81613868785644</v>
      </c>
      <c r="H43" s="19">
        <f t="shared" si="3"/>
        <v>1112.1575106501384</v>
      </c>
      <c r="I43" s="19">
        <f t="shared" si="4"/>
        <v>320789.18600486609</v>
      </c>
    </row>
    <row r="44" spans="5:9" x14ac:dyDescent="0.2">
      <c r="E44" s="17">
        <f t="shared" si="0"/>
        <v>38</v>
      </c>
      <c r="F44" s="19">
        <f t="shared" si="5"/>
        <v>1983.9736493379949</v>
      </c>
      <c r="G44" s="19">
        <f t="shared" si="2"/>
        <v>868.8040454298457</v>
      </c>
      <c r="H44" s="19">
        <f t="shared" si="3"/>
        <v>1115.1696039081492</v>
      </c>
      <c r="I44" s="19">
        <f t="shared" si="4"/>
        <v>319674.01640095795</v>
      </c>
    </row>
    <row r="45" spans="5:9" x14ac:dyDescent="0.2">
      <c r="E45" s="17">
        <f t="shared" si="0"/>
        <v>39</v>
      </c>
      <c r="F45" s="19">
        <f t="shared" si="5"/>
        <v>1983.9736493379949</v>
      </c>
      <c r="G45" s="19">
        <f t="shared" si="2"/>
        <v>865.78379441926108</v>
      </c>
      <c r="H45" s="19">
        <f t="shared" si="3"/>
        <v>1118.1898549187338</v>
      </c>
      <c r="I45" s="19">
        <f t="shared" si="4"/>
        <v>318555.8265460392</v>
      </c>
    </row>
    <row r="46" spans="5:9" x14ac:dyDescent="0.2">
      <c r="E46" s="17">
        <f t="shared" si="0"/>
        <v>40</v>
      </c>
      <c r="F46" s="19">
        <f t="shared" si="5"/>
        <v>1983.9736493379949</v>
      </c>
      <c r="G46" s="19">
        <f t="shared" si="2"/>
        <v>862.75536356218947</v>
      </c>
      <c r="H46" s="19">
        <f t="shared" si="3"/>
        <v>1121.2182857758053</v>
      </c>
      <c r="I46" s="19">
        <f t="shared" si="4"/>
        <v>317434.6082602634</v>
      </c>
    </row>
    <row r="47" spans="5:9" x14ac:dyDescent="0.2">
      <c r="E47" s="17">
        <f t="shared" si="0"/>
        <v>41</v>
      </c>
      <c r="F47" s="19">
        <f t="shared" si="5"/>
        <v>1983.9736493379949</v>
      </c>
      <c r="G47" s="19">
        <f t="shared" si="2"/>
        <v>859.71873070488004</v>
      </c>
      <c r="H47" s="19">
        <f t="shared" si="3"/>
        <v>1124.2549186331148</v>
      </c>
      <c r="I47" s="19">
        <f t="shared" si="4"/>
        <v>316310.35334163031</v>
      </c>
    </row>
    <row r="48" spans="5:9" x14ac:dyDescent="0.2">
      <c r="E48" s="17">
        <f t="shared" si="0"/>
        <v>42</v>
      </c>
      <c r="F48" s="19">
        <f t="shared" si="5"/>
        <v>1983.9736493379949</v>
      </c>
      <c r="G48" s="19">
        <f t="shared" si="2"/>
        <v>856.67387363358216</v>
      </c>
      <c r="H48" s="19">
        <f t="shared" si="3"/>
        <v>1127.2997757044127</v>
      </c>
      <c r="I48" s="19">
        <f t="shared" si="4"/>
        <v>315183.05356592592</v>
      </c>
    </row>
    <row r="49" spans="5:9" x14ac:dyDescent="0.2">
      <c r="E49" s="17">
        <f t="shared" si="0"/>
        <v>43</v>
      </c>
      <c r="F49" s="19">
        <f t="shared" si="5"/>
        <v>1983.9736493379949</v>
      </c>
      <c r="G49" s="19">
        <f t="shared" si="2"/>
        <v>853.62077007438268</v>
      </c>
      <c r="H49" s="19">
        <f t="shared" si="3"/>
        <v>1130.3528792636121</v>
      </c>
      <c r="I49" s="19">
        <f t="shared" si="4"/>
        <v>314052.70068666228</v>
      </c>
    </row>
    <row r="50" spans="5:9" x14ac:dyDescent="0.2">
      <c r="E50" s="17">
        <f t="shared" si="0"/>
        <v>44</v>
      </c>
      <c r="F50" s="19">
        <f t="shared" si="5"/>
        <v>1983.9736493379949</v>
      </c>
      <c r="G50" s="19">
        <f t="shared" si="2"/>
        <v>850.55939769304371</v>
      </c>
      <c r="H50" s="19">
        <f t="shared" si="3"/>
        <v>1133.414251644951</v>
      </c>
      <c r="I50" s="19">
        <f t="shared" si="4"/>
        <v>312919.2864350173</v>
      </c>
    </row>
    <row r="51" spans="5:9" x14ac:dyDescent="0.2">
      <c r="E51" s="17">
        <f t="shared" si="0"/>
        <v>45</v>
      </c>
      <c r="F51" s="19">
        <f t="shared" si="5"/>
        <v>1983.9736493379949</v>
      </c>
      <c r="G51" s="19">
        <f t="shared" si="2"/>
        <v>847.48973409483858</v>
      </c>
      <c r="H51" s="19">
        <f t="shared" si="3"/>
        <v>1136.4839152431564</v>
      </c>
      <c r="I51" s="19">
        <f t="shared" si="4"/>
        <v>311782.80251977412</v>
      </c>
    </row>
    <row r="52" spans="5:9" x14ac:dyDescent="0.2">
      <c r="E52" s="17">
        <f t="shared" si="0"/>
        <v>46</v>
      </c>
      <c r="F52" s="19">
        <f t="shared" si="5"/>
        <v>1983.9736493379949</v>
      </c>
      <c r="G52" s="19">
        <f t="shared" si="2"/>
        <v>844.41175682438825</v>
      </c>
      <c r="H52" s="19">
        <f t="shared" si="3"/>
        <v>1139.5618925136066</v>
      </c>
      <c r="I52" s="19">
        <f t="shared" si="4"/>
        <v>310643.24062726053</v>
      </c>
    </row>
    <row r="53" spans="5:9" x14ac:dyDescent="0.2">
      <c r="E53" s="17">
        <f t="shared" si="0"/>
        <v>47</v>
      </c>
      <c r="F53" s="19">
        <f t="shared" si="5"/>
        <v>1983.9736493379949</v>
      </c>
      <c r="G53" s="19">
        <f t="shared" si="2"/>
        <v>841.32544336549734</v>
      </c>
      <c r="H53" s="19">
        <f t="shared" si="3"/>
        <v>1142.6482059724976</v>
      </c>
      <c r="I53" s="19">
        <f t="shared" si="4"/>
        <v>309500.59242128802</v>
      </c>
    </row>
    <row r="54" spans="5:9" x14ac:dyDescent="0.2">
      <c r="E54" s="17">
        <f t="shared" si="0"/>
        <v>48</v>
      </c>
      <c r="F54" s="19">
        <f t="shared" si="5"/>
        <v>1983.9736493379949</v>
      </c>
      <c r="G54" s="19">
        <f t="shared" si="2"/>
        <v>838.2307711409884</v>
      </c>
      <c r="H54" s="19">
        <f t="shared" si="3"/>
        <v>1145.7428781970066</v>
      </c>
      <c r="I54" s="19">
        <f t="shared" si="4"/>
        <v>308354.84954309103</v>
      </c>
    </row>
    <row r="55" spans="5:9" x14ac:dyDescent="0.2">
      <c r="E55" s="17">
        <f t="shared" si="0"/>
        <v>49</v>
      </c>
      <c r="F55" s="19">
        <f t="shared" si="5"/>
        <v>1983.9736493379949</v>
      </c>
      <c r="G55" s="19">
        <f t="shared" si="2"/>
        <v>835.1277175125382</v>
      </c>
      <c r="H55" s="19">
        <f t="shared" si="3"/>
        <v>1148.8459318254568</v>
      </c>
      <c r="I55" s="19">
        <f t="shared" si="4"/>
        <v>307206.00361126557</v>
      </c>
    </row>
    <row r="56" spans="5:9" x14ac:dyDescent="0.2">
      <c r="E56" s="17">
        <f t="shared" si="0"/>
        <v>50</v>
      </c>
      <c r="F56" s="19">
        <f t="shared" si="5"/>
        <v>1983.9736493379949</v>
      </c>
      <c r="G56" s="19">
        <f t="shared" si="2"/>
        <v>832.01625978051095</v>
      </c>
      <c r="H56" s="19">
        <f t="shared" si="3"/>
        <v>1151.957389557484</v>
      </c>
      <c r="I56" s="19">
        <f t="shared" si="4"/>
        <v>306054.04622170806</v>
      </c>
    </row>
    <row r="57" spans="5:9" x14ac:dyDescent="0.2">
      <c r="E57" s="17">
        <f t="shared" si="0"/>
        <v>51</v>
      </c>
      <c r="F57" s="19">
        <f t="shared" si="5"/>
        <v>1983.9736493379949</v>
      </c>
      <c r="G57" s="19">
        <f t="shared" si="2"/>
        <v>828.89637518379266</v>
      </c>
      <c r="H57" s="19">
        <f t="shared" si="3"/>
        <v>1155.0772741542023</v>
      </c>
      <c r="I57" s="19">
        <f t="shared" si="4"/>
        <v>304898.96894755389</v>
      </c>
    </row>
    <row r="58" spans="5:9" x14ac:dyDescent="0.2">
      <c r="E58" s="17">
        <f t="shared" si="0"/>
        <v>52</v>
      </c>
      <c r="F58" s="19">
        <f t="shared" si="5"/>
        <v>1983.9736493379949</v>
      </c>
      <c r="G58" s="19">
        <f t="shared" si="2"/>
        <v>825.76804089962513</v>
      </c>
      <c r="H58" s="19">
        <f t="shared" si="3"/>
        <v>1158.2056084383698</v>
      </c>
      <c r="I58" s="19">
        <f t="shared" si="4"/>
        <v>303740.76333911554</v>
      </c>
    </row>
    <row r="59" spans="5:9" x14ac:dyDescent="0.2">
      <c r="E59" s="17">
        <f t="shared" si="0"/>
        <v>53</v>
      </c>
      <c r="F59" s="19">
        <f t="shared" si="5"/>
        <v>1983.9736493379949</v>
      </c>
      <c r="G59" s="19">
        <f t="shared" si="2"/>
        <v>822.63123404343798</v>
      </c>
      <c r="H59" s="19">
        <f t="shared" si="3"/>
        <v>1161.3424152945568</v>
      </c>
      <c r="I59" s="19">
        <f t="shared" si="4"/>
        <v>302579.42092382099</v>
      </c>
    </row>
    <row r="60" spans="5:9" x14ac:dyDescent="0.2">
      <c r="E60" s="17">
        <f t="shared" si="0"/>
        <v>54</v>
      </c>
      <c r="F60" s="19">
        <f t="shared" si="5"/>
        <v>1983.9736493379949</v>
      </c>
      <c r="G60" s="19">
        <f t="shared" si="2"/>
        <v>819.48593166868181</v>
      </c>
      <c r="H60" s="19">
        <f t="shared" si="3"/>
        <v>1164.487717669313</v>
      </c>
      <c r="I60" s="19">
        <f t="shared" si="4"/>
        <v>301414.93320615165</v>
      </c>
    </row>
    <row r="61" spans="5:9" x14ac:dyDescent="0.2">
      <c r="E61" s="17">
        <f t="shared" si="0"/>
        <v>55</v>
      </c>
      <c r="F61" s="19">
        <f t="shared" si="5"/>
        <v>1983.9736493379949</v>
      </c>
      <c r="G61" s="19">
        <f t="shared" si="2"/>
        <v>816.33211076666078</v>
      </c>
      <c r="H61" s="19">
        <f t="shared" si="3"/>
        <v>1167.641538571334</v>
      </c>
      <c r="I61" s="19">
        <f t="shared" si="4"/>
        <v>300247.29166758031</v>
      </c>
    </row>
    <row r="62" spans="5:9" x14ac:dyDescent="0.2">
      <c r="E62" s="17">
        <f t="shared" si="0"/>
        <v>56</v>
      </c>
      <c r="F62" s="19">
        <f t="shared" si="5"/>
        <v>1983.9736493379949</v>
      </c>
      <c r="G62" s="19">
        <f t="shared" si="2"/>
        <v>813.1697482663634</v>
      </c>
      <c r="H62" s="19">
        <f t="shared" si="3"/>
        <v>1170.8039010716316</v>
      </c>
      <c r="I62" s="19">
        <f t="shared" si="4"/>
        <v>299076.48776650865</v>
      </c>
    </row>
    <row r="63" spans="5:9" x14ac:dyDescent="0.2">
      <c r="E63" s="17">
        <f t="shared" si="0"/>
        <v>57</v>
      </c>
      <c r="F63" s="19">
        <f t="shared" si="5"/>
        <v>1983.9736493379949</v>
      </c>
      <c r="G63" s="19">
        <f t="shared" si="2"/>
        <v>809.99882103429434</v>
      </c>
      <c r="H63" s="19">
        <f t="shared" si="3"/>
        <v>1173.9748283037006</v>
      </c>
      <c r="I63" s="19">
        <f t="shared" si="4"/>
        <v>297902.51293820498</v>
      </c>
    </row>
    <row r="64" spans="5:9" x14ac:dyDescent="0.2">
      <c r="E64" s="17">
        <f t="shared" si="0"/>
        <v>58</v>
      </c>
      <c r="F64" s="19">
        <f t="shared" si="5"/>
        <v>1983.9736493379949</v>
      </c>
      <c r="G64" s="19">
        <f t="shared" si="2"/>
        <v>806.8193058743052</v>
      </c>
      <c r="H64" s="19">
        <f t="shared" si="3"/>
        <v>1177.1543434636897</v>
      </c>
      <c r="I64" s="19">
        <f t="shared" si="4"/>
        <v>296725.35859474126</v>
      </c>
    </row>
    <row r="65" spans="5:9" x14ac:dyDescent="0.2">
      <c r="E65" s="17">
        <f t="shared" si="0"/>
        <v>59</v>
      </c>
      <c r="F65" s="19">
        <f t="shared" si="5"/>
        <v>1983.9736493379949</v>
      </c>
      <c r="G65" s="19">
        <f t="shared" si="2"/>
        <v>803.63117952742425</v>
      </c>
      <c r="H65" s="19">
        <f t="shared" si="3"/>
        <v>1180.3424698105705</v>
      </c>
      <c r="I65" s="19">
        <f t="shared" si="4"/>
        <v>295545.0161249307</v>
      </c>
    </row>
    <row r="66" spans="5:9" x14ac:dyDescent="0.2">
      <c r="E66" s="17">
        <f t="shared" si="0"/>
        <v>60</v>
      </c>
      <c r="F66" s="19">
        <f t="shared" si="5"/>
        <v>1983.9736493379949</v>
      </c>
      <c r="G66" s="19">
        <f t="shared" si="2"/>
        <v>800.43441867168735</v>
      </c>
      <c r="H66" s="19">
        <f t="shared" si="3"/>
        <v>1183.5392306663075</v>
      </c>
      <c r="I66" s="19">
        <f t="shared" si="4"/>
        <v>294361.4768942644</v>
      </c>
    </row>
    <row r="67" spans="5:9" x14ac:dyDescent="0.2">
      <c r="E67" s="17">
        <f t="shared" si="0"/>
        <v>61</v>
      </c>
      <c r="F67" s="19">
        <f t="shared" si="5"/>
        <v>1983.9736493379949</v>
      </c>
      <c r="G67" s="19">
        <f t="shared" si="2"/>
        <v>797.22899992196608</v>
      </c>
      <c r="H67" s="19">
        <f t="shared" si="3"/>
        <v>1186.7446494160288</v>
      </c>
      <c r="I67" s="19">
        <f t="shared" si="4"/>
        <v>293174.73224484839</v>
      </c>
    </row>
    <row r="68" spans="5:9" x14ac:dyDescent="0.2">
      <c r="E68" s="17">
        <f t="shared" si="0"/>
        <v>62</v>
      </c>
      <c r="F68" s="19">
        <f t="shared" si="5"/>
        <v>1983.9736493379949</v>
      </c>
      <c r="G68" s="19">
        <f t="shared" si="2"/>
        <v>794.01489982979774</v>
      </c>
      <c r="H68" s="19">
        <f t="shared" si="3"/>
        <v>1189.9587495081971</v>
      </c>
      <c r="I68" s="19">
        <f t="shared" si="4"/>
        <v>291984.7734953402</v>
      </c>
    </row>
    <row r="69" spans="5:9" x14ac:dyDescent="0.2">
      <c r="E69" s="17">
        <f t="shared" si="0"/>
        <v>63</v>
      </c>
      <c r="F69" s="19">
        <f t="shared" si="5"/>
        <v>1983.9736493379949</v>
      </c>
      <c r="G69" s="19">
        <f t="shared" si="2"/>
        <v>790.79209488321305</v>
      </c>
      <c r="H69" s="19">
        <f t="shared" si="3"/>
        <v>1193.1815544547817</v>
      </c>
      <c r="I69" s="19">
        <f t="shared" si="4"/>
        <v>290791.59194088541</v>
      </c>
    </row>
    <row r="70" spans="5:9" x14ac:dyDescent="0.2">
      <c r="E70" s="17">
        <f t="shared" si="0"/>
        <v>64</v>
      </c>
      <c r="F70" s="19">
        <f t="shared" si="5"/>
        <v>1983.9736493379949</v>
      </c>
      <c r="G70" s="19">
        <f t="shared" si="2"/>
        <v>787.56056150656468</v>
      </c>
      <c r="H70" s="19">
        <f t="shared" si="3"/>
        <v>1196.4130878314302</v>
      </c>
      <c r="I70" s="19">
        <f t="shared" si="4"/>
        <v>289595.17885305401</v>
      </c>
    </row>
    <row r="71" spans="5:9" x14ac:dyDescent="0.2">
      <c r="E71" s="17">
        <f t="shared" ref="E71:E134" si="6">IF(AND(I70&lt;&gt;"",I70&gt;0),E70+1,REPT(,1))</f>
        <v>65</v>
      </c>
      <c r="F71" s="19">
        <f t="shared" si="5"/>
        <v>1983.9736493379949</v>
      </c>
      <c r="G71" s="19">
        <f t="shared" ref="G71:G134" si="7">IF(AND(I70&lt;&gt;"",I70&gt;0),$C$8/12*I70,REPT(,1))</f>
        <v>784.32027606035467</v>
      </c>
      <c r="H71" s="19">
        <f t="shared" ref="H71:H134" si="8">IF(AND(I70&lt;&gt;"",I70&gt;0),F71-G71,REPT(,1))</f>
        <v>1199.6533732776402</v>
      </c>
      <c r="I71" s="19">
        <f t="shared" ref="I71:I134" si="9">IF(AND(I70&lt;&gt;"",I70&gt;0),IF(F71-I70&lt;0,I70-H71,F71-I70),REPT(,1))</f>
        <v>288395.52547977638</v>
      </c>
    </row>
    <row r="72" spans="5:9" x14ac:dyDescent="0.2">
      <c r="E72" s="17">
        <f t="shared" si="6"/>
        <v>66</v>
      </c>
      <c r="F72" s="19">
        <f t="shared" si="5"/>
        <v>1983.9736493379949</v>
      </c>
      <c r="G72" s="19">
        <f t="shared" si="7"/>
        <v>781.07121484106108</v>
      </c>
      <c r="H72" s="19">
        <f t="shared" si="8"/>
        <v>1202.9024344969339</v>
      </c>
      <c r="I72" s="19">
        <f t="shared" si="9"/>
        <v>287192.62304527947</v>
      </c>
    </row>
    <row r="73" spans="5:9" x14ac:dyDescent="0.2">
      <c r="E73" s="17">
        <f t="shared" si="6"/>
        <v>67</v>
      </c>
      <c r="F73" s="19">
        <f t="shared" si="5"/>
        <v>1983.9736493379949</v>
      </c>
      <c r="G73" s="19">
        <f t="shared" si="7"/>
        <v>777.81335408096527</v>
      </c>
      <c r="H73" s="19">
        <f t="shared" si="8"/>
        <v>1206.1602952570297</v>
      </c>
      <c r="I73" s="19">
        <f t="shared" si="9"/>
        <v>285986.46275002242</v>
      </c>
    </row>
    <row r="74" spans="5:9" x14ac:dyDescent="0.2">
      <c r="E74" s="17">
        <f t="shared" si="6"/>
        <v>68</v>
      </c>
      <c r="F74" s="19">
        <f t="shared" si="5"/>
        <v>1983.9736493379949</v>
      </c>
      <c r="G74" s="19">
        <f t="shared" si="7"/>
        <v>774.54666994797742</v>
      </c>
      <c r="H74" s="19">
        <f t="shared" si="8"/>
        <v>1209.4269793900176</v>
      </c>
      <c r="I74" s="19">
        <f t="shared" si="9"/>
        <v>284777.03577063238</v>
      </c>
    </row>
    <row r="75" spans="5:9" x14ac:dyDescent="0.2">
      <c r="E75" s="17">
        <f t="shared" si="6"/>
        <v>69</v>
      </c>
      <c r="F75" s="19">
        <f t="shared" si="5"/>
        <v>1983.9736493379949</v>
      </c>
      <c r="G75" s="19">
        <f t="shared" si="7"/>
        <v>771.27113854546269</v>
      </c>
      <c r="H75" s="19">
        <f t="shared" si="8"/>
        <v>1212.7025107925322</v>
      </c>
      <c r="I75" s="19">
        <f t="shared" si="9"/>
        <v>283564.33325983986</v>
      </c>
    </row>
    <row r="76" spans="5:9" x14ac:dyDescent="0.2">
      <c r="E76" s="17">
        <f t="shared" si="6"/>
        <v>70</v>
      </c>
      <c r="F76" s="19">
        <f t="shared" si="5"/>
        <v>1983.9736493379949</v>
      </c>
      <c r="G76" s="19">
        <f t="shared" si="7"/>
        <v>767.98673591206625</v>
      </c>
      <c r="H76" s="19">
        <f t="shared" si="8"/>
        <v>1215.9869134259286</v>
      </c>
      <c r="I76" s="19">
        <f t="shared" si="9"/>
        <v>282348.34634641395</v>
      </c>
    </row>
    <row r="77" spans="5:9" x14ac:dyDescent="0.2">
      <c r="E77" s="17">
        <f t="shared" si="6"/>
        <v>71</v>
      </c>
      <c r="F77" s="19">
        <f t="shared" si="5"/>
        <v>1983.9736493379949</v>
      </c>
      <c r="G77" s="19">
        <f t="shared" si="7"/>
        <v>764.69343802153776</v>
      </c>
      <c r="H77" s="19">
        <f t="shared" si="8"/>
        <v>1219.2802113164571</v>
      </c>
      <c r="I77" s="19">
        <f t="shared" si="9"/>
        <v>281129.06613509747</v>
      </c>
    </row>
    <row r="78" spans="5:9" x14ac:dyDescent="0.2">
      <c r="E78" s="17">
        <f t="shared" si="6"/>
        <v>72</v>
      </c>
      <c r="F78" s="19">
        <f t="shared" si="5"/>
        <v>1983.9736493379949</v>
      </c>
      <c r="G78" s="19">
        <f t="shared" si="7"/>
        <v>761.39122078255571</v>
      </c>
      <c r="H78" s="19">
        <f t="shared" si="8"/>
        <v>1222.582428555439</v>
      </c>
      <c r="I78" s="19">
        <f t="shared" si="9"/>
        <v>279906.48370654206</v>
      </c>
    </row>
    <row r="79" spans="5:9" x14ac:dyDescent="0.2">
      <c r="E79" s="17">
        <f t="shared" si="6"/>
        <v>73</v>
      </c>
      <c r="F79" s="19">
        <f t="shared" si="5"/>
        <v>1983.9736493379949</v>
      </c>
      <c r="G79" s="19">
        <f t="shared" si="7"/>
        <v>758.08006003855144</v>
      </c>
      <c r="H79" s="19">
        <f t="shared" si="8"/>
        <v>1225.8935892994434</v>
      </c>
      <c r="I79" s="19">
        <f t="shared" si="9"/>
        <v>278680.59011724259</v>
      </c>
    </row>
    <row r="80" spans="5:9" x14ac:dyDescent="0.2">
      <c r="E80" s="17">
        <f t="shared" si="6"/>
        <v>74</v>
      </c>
      <c r="F80" s="19">
        <f t="shared" si="5"/>
        <v>1983.9736493379949</v>
      </c>
      <c r="G80" s="19">
        <f t="shared" si="7"/>
        <v>754.75993156753202</v>
      </c>
      <c r="H80" s="19">
        <f t="shared" si="8"/>
        <v>1229.2137177704628</v>
      </c>
      <c r="I80" s="19">
        <f t="shared" si="9"/>
        <v>277451.37639947212</v>
      </c>
    </row>
    <row r="81" spans="5:9" x14ac:dyDescent="0.2">
      <c r="E81" s="17">
        <f t="shared" si="6"/>
        <v>75</v>
      </c>
      <c r="F81" s="19">
        <f t="shared" si="5"/>
        <v>1983.9736493379949</v>
      </c>
      <c r="G81" s="19">
        <f t="shared" si="7"/>
        <v>751.4308110819037</v>
      </c>
      <c r="H81" s="19">
        <f t="shared" si="8"/>
        <v>1232.5428382560913</v>
      </c>
      <c r="I81" s="19">
        <f t="shared" si="9"/>
        <v>276218.83356121602</v>
      </c>
    </row>
    <row r="82" spans="5:9" x14ac:dyDescent="0.2">
      <c r="E82" s="17">
        <f t="shared" si="6"/>
        <v>76</v>
      </c>
      <c r="F82" s="19">
        <f t="shared" si="5"/>
        <v>1983.9736493379949</v>
      </c>
      <c r="G82" s="19">
        <f t="shared" si="7"/>
        <v>748.09267422829339</v>
      </c>
      <c r="H82" s="19">
        <f t="shared" si="8"/>
        <v>1235.8809751097015</v>
      </c>
      <c r="I82" s="19">
        <f t="shared" si="9"/>
        <v>274982.95258610632</v>
      </c>
    </row>
    <row r="83" spans="5:9" x14ac:dyDescent="0.2">
      <c r="E83" s="17">
        <f t="shared" si="6"/>
        <v>77</v>
      </c>
      <c r="F83" s="19">
        <f t="shared" si="5"/>
        <v>1983.9736493379949</v>
      </c>
      <c r="G83" s="19">
        <f t="shared" si="7"/>
        <v>744.74549658737135</v>
      </c>
      <c r="H83" s="19">
        <f t="shared" si="8"/>
        <v>1239.2281527506234</v>
      </c>
      <c r="I83" s="19">
        <f t="shared" si="9"/>
        <v>273743.72443335567</v>
      </c>
    </row>
    <row r="84" spans="5:9" x14ac:dyDescent="0.2">
      <c r="E84" s="17">
        <f t="shared" si="6"/>
        <v>78</v>
      </c>
      <c r="F84" s="19">
        <f t="shared" si="5"/>
        <v>1983.9736493379949</v>
      </c>
      <c r="G84" s="19">
        <f t="shared" si="7"/>
        <v>741.38925367367165</v>
      </c>
      <c r="H84" s="19">
        <f t="shared" si="8"/>
        <v>1242.5843956643232</v>
      </c>
      <c r="I84" s="19">
        <f t="shared" si="9"/>
        <v>272501.14003769134</v>
      </c>
    </row>
    <row r="85" spans="5:9" x14ac:dyDescent="0.2">
      <c r="E85" s="17">
        <f t="shared" si="6"/>
        <v>79</v>
      </c>
      <c r="F85" s="19">
        <f t="shared" si="5"/>
        <v>1983.9736493379949</v>
      </c>
      <c r="G85" s="19">
        <f t="shared" si="7"/>
        <v>738.02392093541403</v>
      </c>
      <c r="H85" s="19">
        <f t="shared" si="8"/>
        <v>1245.9497284025808</v>
      </c>
      <c r="I85" s="19">
        <f t="shared" si="9"/>
        <v>271255.19030928874</v>
      </c>
    </row>
    <row r="86" spans="5:9" x14ac:dyDescent="0.2">
      <c r="E86" s="17">
        <f t="shared" si="6"/>
        <v>80</v>
      </c>
      <c r="F86" s="19">
        <f t="shared" si="5"/>
        <v>1983.9736493379949</v>
      </c>
      <c r="G86" s="19">
        <f t="shared" si="7"/>
        <v>734.64947375432371</v>
      </c>
      <c r="H86" s="19">
        <f t="shared" si="8"/>
        <v>1249.3241755836711</v>
      </c>
      <c r="I86" s="19">
        <f t="shared" si="9"/>
        <v>270005.86613370507</v>
      </c>
    </row>
    <row r="87" spans="5:9" x14ac:dyDescent="0.2">
      <c r="E87" s="17">
        <f t="shared" si="6"/>
        <v>81</v>
      </c>
      <c r="F87" s="19">
        <f t="shared" si="5"/>
        <v>1983.9736493379949</v>
      </c>
      <c r="G87" s="19">
        <f t="shared" si="7"/>
        <v>731.26588744545131</v>
      </c>
      <c r="H87" s="19">
        <f t="shared" si="8"/>
        <v>1252.7077618925437</v>
      </c>
      <c r="I87" s="19">
        <f t="shared" si="9"/>
        <v>268753.15837181255</v>
      </c>
    </row>
    <row r="88" spans="5:9" x14ac:dyDescent="0.2">
      <c r="E88" s="17">
        <f t="shared" si="6"/>
        <v>82</v>
      </c>
      <c r="F88" s="19">
        <f t="shared" si="5"/>
        <v>1983.9736493379949</v>
      </c>
      <c r="G88" s="19">
        <f t="shared" si="7"/>
        <v>727.87313725699232</v>
      </c>
      <c r="H88" s="19">
        <f t="shared" si="8"/>
        <v>1256.1005120810025</v>
      </c>
      <c r="I88" s="19">
        <f t="shared" si="9"/>
        <v>267497.05785973155</v>
      </c>
    </row>
    <row r="89" spans="5:9" x14ac:dyDescent="0.2">
      <c r="E89" s="17">
        <f t="shared" si="6"/>
        <v>83</v>
      </c>
      <c r="F89" s="19">
        <f t="shared" si="5"/>
        <v>1983.9736493379949</v>
      </c>
      <c r="G89" s="19">
        <f t="shared" si="7"/>
        <v>724.47119837010632</v>
      </c>
      <c r="H89" s="19">
        <f t="shared" si="8"/>
        <v>1259.5024509678885</v>
      </c>
      <c r="I89" s="19">
        <f t="shared" si="9"/>
        <v>266237.55540876364</v>
      </c>
    </row>
    <row r="90" spans="5:9" x14ac:dyDescent="0.2">
      <c r="E90" s="17">
        <f t="shared" si="6"/>
        <v>84</v>
      </c>
      <c r="F90" s="19">
        <f t="shared" si="5"/>
        <v>1983.9736493379949</v>
      </c>
      <c r="G90" s="19">
        <f t="shared" si="7"/>
        <v>721.06004589873487</v>
      </c>
      <c r="H90" s="19">
        <f t="shared" si="8"/>
        <v>1262.91360343926</v>
      </c>
      <c r="I90" s="19">
        <f t="shared" si="9"/>
        <v>264974.64180532435</v>
      </c>
    </row>
    <row r="91" spans="5:9" x14ac:dyDescent="0.2">
      <c r="E91" s="17">
        <f t="shared" si="6"/>
        <v>85</v>
      </c>
      <c r="F91" s="19">
        <f t="shared" si="5"/>
        <v>1983.9736493379949</v>
      </c>
      <c r="G91" s="19">
        <f t="shared" si="7"/>
        <v>717.63965488942017</v>
      </c>
      <c r="H91" s="19">
        <f t="shared" si="8"/>
        <v>1266.3339944485747</v>
      </c>
      <c r="I91" s="19">
        <f t="shared" si="9"/>
        <v>263708.30781087576</v>
      </c>
    </row>
    <row r="92" spans="5:9" x14ac:dyDescent="0.2">
      <c r="E92" s="17">
        <f t="shared" si="6"/>
        <v>86</v>
      </c>
      <c r="F92" s="19">
        <f t="shared" si="5"/>
        <v>1983.9736493379949</v>
      </c>
      <c r="G92" s="19">
        <f t="shared" si="7"/>
        <v>714.21000032112192</v>
      </c>
      <c r="H92" s="19">
        <f t="shared" si="8"/>
        <v>1269.7636490168729</v>
      </c>
      <c r="I92" s="19">
        <f t="shared" si="9"/>
        <v>262438.54416185891</v>
      </c>
    </row>
    <row r="93" spans="5:9" x14ac:dyDescent="0.2">
      <c r="E93" s="17">
        <f t="shared" si="6"/>
        <v>87</v>
      </c>
      <c r="F93" s="19">
        <f t="shared" si="5"/>
        <v>1983.9736493379949</v>
      </c>
      <c r="G93" s="19">
        <f t="shared" si="7"/>
        <v>710.77105710503463</v>
      </c>
      <c r="H93" s="19">
        <f t="shared" si="8"/>
        <v>1273.2025922329603</v>
      </c>
      <c r="I93" s="19">
        <f t="shared" si="9"/>
        <v>261165.34156962595</v>
      </c>
    </row>
    <row r="94" spans="5:9" x14ac:dyDescent="0.2">
      <c r="E94" s="17">
        <f t="shared" si="6"/>
        <v>88</v>
      </c>
      <c r="F94" s="19">
        <f t="shared" si="5"/>
        <v>1983.9736493379949</v>
      </c>
      <c r="G94" s="19">
        <f t="shared" si="7"/>
        <v>707.32280008440364</v>
      </c>
      <c r="H94" s="19">
        <f t="shared" si="8"/>
        <v>1276.6508492535913</v>
      </c>
      <c r="I94" s="19">
        <f t="shared" si="9"/>
        <v>259888.69072037237</v>
      </c>
    </row>
    <row r="95" spans="5:9" x14ac:dyDescent="0.2">
      <c r="E95" s="17">
        <f t="shared" si="6"/>
        <v>89</v>
      </c>
      <c r="F95" s="19">
        <f t="shared" si="5"/>
        <v>1983.9736493379949</v>
      </c>
      <c r="G95" s="19">
        <f t="shared" si="7"/>
        <v>703.8652040343419</v>
      </c>
      <c r="H95" s="19">
        <f t="shared" si="8"/>
        <v>1280.1084453036528</v>
      </c>
      <c r="I95" s="19">
        <f t="shared" si="9"/>
        <v>258608.58227506871</v>
      </c>
    </row>
    <row r="96" spans="5:9" x14ac:dyDescent="0.2">
      <c r="E96" s="17">
        <f t="shared" si="6"/>
        <v>90</v>
      </c>
      <c r="F96" s="19">
        <f t="shared" si="5"/>
        <v>1983.9736493379949</v>
      </c>
      <c r="G96" s="19">
        <f t="shared" si="7"/>
        <v>700.39824366164441</v>
      </c>
      <c r="H96" s="19">
        <f t="shared" si="8"/>
        <v>1283.5754056763503</v>
      </c>
      <c r="I96" s="19">
        <f t="shared" si="9"/>
        <v>257325.00686939235</v>
      </c>
    </row>
    <row r="97" spans="5:9" x14ac:dyDescent="0.2">
      <c r="E97" s="17">
        <f t="shared" si="6"/>
        <v>91</v>
      </c>
      <c r="F97" s="19">
        <f t="shared" si="5"/>
        <v>1983.9736493379949</v>
      </c>
      <c r="G97" s="19">
        <f t="shared" si="7"/>
        <v>696.92189360460429</v>
      </c>
      <c r="H97" s="19">
        <f t="shared" si="8"/>
        <v>1287.0517557333906</v>
      </c>
      <c r="I97" s="19">
        <f t="shared" si="9"/>
        <v>256037.95511365897</v>
      </c>
    </row>
    <row r="98" spans="5:9" x14ac:dyDescent="0.2">
      <c r="E98" s="17">
        <f t="shared" si="6"/>
        <v>92</v>
      </c>
      <c r="F98" s="19">
        <f t="shared" si="5"/>
        <v>1983.9736493379949</v>
      </c>
      <c r="G98" s="19">
        <f t="shared" si="7"/>
        <v>693.43612843282642</v>
      </c>
      <c r="H98" s="19">
        <f t="shared" si="8"/>
        <v>1290.5375209051685</v>
      </c>
      <c r="I98" s="19">
        <f t="shared" si="9"/>
        <v>254747.4175927538</v>
      </c>
    </row>
    <row r="99" spans="5:9" x14ac:dyDescent="0.2">
      <c r="E99" s="17">
        <f t="shared" si="6"/>
        <v>93</v>
      </c>
      <c r="F99" s="19">
        <f t="shared" si="5"/>
        <v>1983.9736493379949</v>
      </c>
      <c r="G99" s="19">
        <f t="shared" si="7"/>
        <v>689.94092264704159</v>
      </c>
      <c r="H99" s="19">
        <f t="shared" si="8"/>
        <v>1294.0327266909533</v>
      </c>
      <c r="I99" s="19">
        <f t="shared" si="9"/>
        <v>253453.38486606284</v>
      </c>
    </row>
    <row r="100" spans="5:9" x14ac:dyDescent="0.2">
      <c r="E100" s="17">
        <f t="shared" si="6"/>
        <v>94</v>
      </c>
      <c r="F100" s="19">
        <f t="shared" si="5"/>
        <v>1983.9736493379949</v>
      </c>
      <c r="G100" s="19">
        <f t="shared" si="7"/>
        <v>686.43625067892026</v>
      </c>
      <c r="H100" s="19">
        <f t="shared" si="8"/>
        <v>1297.5373986590746</v>
      </c>
      <c r="I100" s="19">
        <f t="shared" si="9"/>
        <v>252155.84746740377</v>
      </c>
    </row>
    <row r="101" spans="5:9" x14ac:dyDescent="0.2">
      <c r="E101" s="17">
        <f t="shared" si="6"/>
        <v>95</v>
      </c>
      <c r="F101" s="19">
        <f t="shared" si="5"/>
        <v>1983.9736493379949</v>
      </c>
      <c r="G101" s="19">
        <f t="shared" si="7"/>
        <v>682.92208689088523</v>
      </c>
      <c r="H101" s="19">
        <f t="shared" si="8"/>
        <v>1301.0515624471095</v>
      </c>
      <c r="I101" s="19">
        <f t="shared" si="9"/>
        <v>250854.79590495667</v>
      </c>
    </row>
    <row r="102" spans="5:9" x14ac:dyDescent="0.2">
      <c r="E102" s="17">
        <f t="shared" si="6"/>
        <v>96</v>
      </c>
      <c r="F102" s="19">
        <f t="shared" si="5"/>
        <v>1983.9736493379949</v>
      </c>
      <c r="G102" s="19">
        <f t="shared" si="7"/>
        <v>679.39840557592436</v>
      </c>
      <c r="H102" s="19">
        <f t="shared" si="8"/>
        <v>1304.5752437620704</v>
      </c>
      <c r="I102" s="19">
        <f t="shared" si="9"/>
        <v>249550.22066119459</v>
      </c>
    </row>
    <row r="103" spans="5:9" x14ac:dyDescent="0.2">
      <c r="E103" s="17">
        <f t="shared" si="6"/>
        <v>97</v>
      </c>
      <c r="F103" s="19">
        <f t="shared" ref="F103:F166" si="10">IF(AND(I102&lt;&gt;"",I102&gt;0),IF(PMT($C$8/12,$C$7,-$C$6)&lt;=I102,PMT($C$8/12,$C$7,-$C$6),I102),REPT(,1))</f>
        <v>1983.9736493379949</v>
      </c>
      <c r="G103" s="19">
        <f t="shared" si="7"/>
        <v>675.865180957402</v>
      </c>
      <c r="H103" s="19">
        <f t="shared" si="8"/>
        <v>1308.108468380593</v>
      </c>
      <c r="I103" s="19">
        <f t="shared" si="9"/>
        <v>248242.11219281401</v>
      </c>
    </row>
    <row r="104" spans="5:9" x14ac:dyDescent="0.2">
      <c r="E104" s="17">
        <f t="shared" si="6"/>
        <v>98</v>
      </c>
      <c r="F104" s="19">
        <f t="shared" si="10"/>
        <v>1983.9736493379949</v>
      </c>
      <c r="G104" s="19">
        <f t="shared" si="7"/>
        <v>672.32238718887129</v>
      </c>
      <c r="H104" s="19">
        <f t="shared" si="8"/>
        <v>1311.6512621491236</v>
      </c>
      <c r="I104" s="19">
        <f t="shared" si="9"/>
        <v>246930.46093066488</v>
      </c>
    </row>
    <row r="105" spans="5:9" x14ac:dyDescent="0.2">
      <c r="E105" s="17">
        <f t="shared" si="6"/>
        <v>99</v>
      </c>
      <c r="F105" s="19">
        <f t="shared" si="10"/>
        <v>1983.9736493379949</v>
      </c>
      <c r="G105" s="19">
        <f t="shared" si="7"/>
        <v>668.76999835388403</v>
      </c>
      <c r="H105" s="19">
        <f t="shared" si="8"/>
        <v>1315.2036509841109</v>
      </c>
      <c r="I105" s="19">
        <f t="shared" si="9"/>
        <v>245615.25727968078</v>
      </c>
    </row>
    <row r="106" spans="5:9" x14ac:dyDescent="0.2">
      <c r="E106" s="17">
        <f t="shared" si="6"/>
        <v>100</v>
      </c>
      <c r="F106" s="19">
        <f t="shared" si="10"/>
        <v>1983.9736493379949</v>
      </c>
      <c r="G106" s="19">
        <f t="shared" si="7"/>
        <v>665.20798846580215</v>
      </c>
      <c r="H106" s="19">
        <f t="shared" si="8"/>
        <v>1318.7656608721927</v>
      </c>
      <c r="I106" s="19">
        <f t="shared" si="9"/>
        <v>244296.49161880859</v>
      </c>
    </row>
    <row r="107" spans="5:9" x14ac:dyDescent="0.2">
      <c r="E107" s="17">
        <f t="shared" si="6"/>
        <v>101</v>
      </c>
      <c r="F107" s="19">
        <f t="shared" si="10"/>
        <v>1983.9736493379949</v>
      </c>
      <c r="G107" s="19">
        <f t="shared" si="7"/>
        <v>661.63633146760662</v>
      </c>
      <c r="H107" s="19">
        <f t="shared" si="8"/>
        <v>1322.3373178703882</v>
      </c>
      <c r="I107" s="19">
        <f t="shared" si="9"/>
        <v>242974.15430093821</v>
      </c>
    </row>
    <row r="108" spans="5:9" x14ac:dyDescent="0.2">
      <c r="E108" s="17">
        <f t="shared" si="6"/>
        <v>102</v>
      </c>
      <c r="F108" s="19">
        <f t="shared" si="10"/>
        <v>1983.9736493379949</v>
      </c>
      <c r="G108" s="19">
        <f t="shared" si="7"/>
        <v>658.05500123170771</v>
      </c>
      <c r="H108" s="19">
        <f t="shared" si="8"/>
        <v>1325.918648106287</v>
      </c>
      <c r="I108" s="19">
        <f t="shared" si="9"/>
        <v>241648.23565283194</v>
      </c>
    </row>
    <row r="109" spans="5:9" x14ac:dyDescent="0.2">
      <c r="E109" s="17">
        <f t="shared" si="6"/>
        <v>103</v>
      </c>
      <c r="F109" s="19">
        <f t="shared" si="10"/>
        <v>1983.9736493379949</v>
      </c>
      <c r="G109" s="19">
        <f t="shared" si="7"/>
        <v>654.46397155975319</v>
      </c>
      <c r="H109" s="19">
        <f t="shared" si="8"/>
        <v>1329.5096777782417</v>
      </c>
      <c r="I109" s="19">
        <f t="shared" si="9"/>
        <v>240318.72597505371</v>
      </c>
    </row>
    <row r="110" spans="5:9" x14ac:dyDescent="0.2">
      <c r="E110" s="17">
        <f t="shared" si="6"/>
        <v>104</v>
      </c>
      <c r="F110" s="19">
        <f t="shared" si="10"/>
        <v>1983.9736493379949</v>
      </c>
      <c r="G110" s="19">
        <f t="shared" si="7"/>
        <v>650.8632161824371</v>
      </c>
      <c r="H110" s="19">
        <f t="shared" si="8"/>
        <v>1333.1104331555578</v>
      </c>
      <c r="I110" s="19">
        <f t="shared" si="9"/>
        <v>238985.61554189815</v>
      </c>
    </row>
    <row r="111" spans="5:9" x14ac:dyDescent="0.2">
      <c r="E111" s="17">
        <f t="shared" si="6"/>
        <v>105</v>
      </c>
      <c r="F111" s="19">
        <f t="shared" si="10"/>
        <v>1983.9736493379949</v>
      </c>
      <c r="G111" s="19">
        <f t="shared" si="7"/>
        <v>647.25270875930755</v>
      </c>
      <c r="H111" s="19">
        <f t="shared" si="8"/>
        <v>1336.7209405786873</v>
      </c>
      <c r="I111" s="19">
        <f t="shared" si="9"/>
        <v>237648.89460131945</v>
      </c>
    </row>
    <row r="112" spans="5:9" x14ac:dyDescent="0.2">
      <c r="E112" s="17">
        <f t="shared" si="6"/>
        <v>106</v>
      </c>
      <c r="F112" s="19">
        <f t="shared" si="10"/>
        <v>1983.9736493379949</v>
      </c>
      <c r="G112" s="19">
        <f t="shared" si="7"/>
        <v>643.63242287857349</v>
      </c>
      <c r="H112" s="19">
        <f t="shared" si="8"/>
        <v>1340.3412264594213</v>
      </c>
      <c r="I112" s="19">
        <f t="shared" si="9"/>
        <v>236308.55337486003</v>
      </c>
    </row>
    <row r="113" spans="5:9" x14ac:dyDescent="0.2">
      <c r="E113" s="17">
        <f t="shared" si="6"/>
        <v>107</v>
      </c>
      <c r="F113" s="19">
        <f t="shared" si="10"/>
        <v>1983.9736493379949</v>
      </c>
      <c r="G113" s="19">
        <f t="shared" si="7"/>
        <v>640.00233205691256</v>
      </c>
      <c r="H113" s="19">
        <f t="shared" si="8"/>
        <v>1343.9713172810823</v>
      </c>
      <c r="I113" s="19">
        <f t="shared" si="9"/>
        <v>234964.58205757895</v>
      </c>
    </row>
    <row r="114" spans="5:9" x14ac:dyDescent="0.2">
      <c r="E114" s="17">
        <f t="shared" si="6"/>
        <v>108</v>
      </c>
      <c r="F114" s="19">
        <f t="shared" si="10"/>
        <v>1983.9736493379949</v>
      </c>
      <c r="G114" s="19">
        <f t="shared" si="7"/>
        <v>636.36240973927636</v>
      </c>
      <c r="H114" s="19">
        <f t="shared" si="8"/>
        <v>1347.6112395987184</v>
      </c>
      <c r="I114" s="19">
        <f t="shared" si="9"/>
        <v>233616.97081798024</v>
      </c>
    </row>
    <row r="115" spans="5:9" x14ac:dyDescent="0.2">
      <c r="E115" s="17">
        <f t="shared" si="6"/>
        <v>109</v>
      </c>
      <c r="F115" s="19">
        <f t="shared" si="10"/>
        <v>1983.9736493379949</v>
      </c>
      <c r="G115" s="19">
        <f t="shared" si="7"/>
        <v>632.71262929869647</v>
      </c>
      <c r="H115" s="19">
        <f t="shared" si="8"/>
        <v>1351.2610200392983</v>
      </c>
      <c r="I115" s="19">
        <f t="shared" si="9"/>
        <v>232265.70979794094</v>
      </c>
    </row>
    <row r="116" spans="5:9" x14ac:dyDescent="0.2">
      <c r="E116" s="17">
        <f t="shared" si="6"/>
        <v>110</v>
      </c>
      <c r="F116" s="19">
        <f t="shared" si="10"/>
        <v>1983.9736493379949</v>
      </c>
      <c r="G116" s="19">
        <f t="shared" si="7"/>
        <v>629.05296403609009</v>
      </c>
      <c r="H116" s="19">
        <f t="shared" si="8"/>
        <v>1354.9206853019048</v>
      </c>
      <c r="I116" s="19">
        <f t="shared" si="9"/>
        <v>230910.78911263903</v>
      </c>
    </row>
    <row r="117" spans="5:9" x14ac:dyDescent="0.2">
      <c r="E117" s="17">
        <f t="shared" si="6"/>
        <v>111</v>
      </c>
      <c r="F117" s="19">
        <f t="shared" si="10"/>
        <v>1983.9736493379949</v>
      </c>
      <c r="G117" s="19">
        <f t="shared" si="7"/>
        <v>625.38338718006412</v>
      </c>
      <c r="H117" s="19">
        <f t="shared" si="8"/>
        <v>1358.5902621579307</v>
      </c>
      <c r="I117" s="19">
        <f t="shared" si="9"/>
        <v>229552.1988504811</v>
      </c>
    </row>
    <row r="118" spans="5:9" x14ac:dyDescent="0.2">
      <c r="E118" s="17">
        <f t="shared" si="6"/>
        <v>112</v>
      </c>
      <c r="F118" s="19">
        <f t="shared" si="10"/>
        <v>1983.9736493379949</v>
      </c>
      <c r="G118" s="19">
        <f t="shared" si="7"/>
        <v>621.70387188671964</v>
      </c>
      <c r="H118" s="19">
        <f t="shared" si="8"/>
        <v>1362.2697774512753</v>
      </c>
      <c r="I118" s="19">
        <f t="shared" si="9"/>
        <v>228189.92907302984</v>
      </c>
    </row>
    <row r="119" spans="5:9" x14ac:dyDescent="0.2">
      <c r="E119" s="17">
        <f t="shared" si="6"/>
        <v>113</v>
      </c>
      <c r="F119" s="19">
        <f t="shared" si="10"/>
        <v>1983.9736493379949</v>
      </c>
      <c r="G119" s="19">
        <f t="shared" si="7"/>
        <v>618.01439123945579</v>
      </c>
      <c r="H119" s="19">
        <f t="shared" si="8"/>
        <v>1365.9592580985391</v>
      </c>
      <c r="I119" s="19">
        <f t="shared" si="9"/>
        <v>226823.9698149313</v>
      </c>
    </row>
    <row r="120" spans="5:9" x14ac:dyDescent="0.2">
      <c r="E120" s="17">
        <f t="shared" si="6"/>
        <v>114</v>
      </c>
      <c r="F120" s="19">
        <f t="shared" si="10"/>
        <v>1983.9736493379949</v>
      </c>
      <c r="G120" s="19">
        <f t="shared" si="7"/>
        <v>614.3149182487723</v>
      </c>
      <c r="H120" s="19">
        <f t="shared" si="8"/>
        <v>1369.6587310892226</v>
      </c>
      <c r="I120" s="19">
        <f t="shared" si="9"/>
        <v>225454.31108384207</v>
      </c>
    </row>
    <row r="121" spans="5:9" x14ac:dyDescent="0.2">
      <c r="E121" s="17">
        <f t="shared" si="6"/>
        <v>115</v>
      </c>
      <c r="F121" s="19">
        <f t="shared" si="10"/>
        <v>1983.9736493379949</v>
      </c>
      <c r="G121" s="19">
        <f t="shared" si="7"/>
        <v>610.60542585207224</v>
      </c>
      <c r="H121" s="19">
        <f t="shared" si="8"/>
        <v>1373.3682234859225</v>
      </c>
      <c r="I121" s="19">
        <f t="shared" si="9"/>
        <v>224080.94286035615</v>
      </c>
    </row>
    <row r="122" spans="5:9" x14ac:dyDescent="0.2">
      <c r="E122" s="17">
        <f t="shared" si="6"/>
        <v>116</v>
      </c>
      <c r="F122" s="19">
        <f t="shared" si="10"/>
        <v>1983.9736493379949</v>
      </c>
      <c r="G122" s="19">
        <f t="shared" si="7"/>
        <v>606.88588691346456</v>
      </c>
      <c r="H122" s="19">
        <f t="shared" si="8"/>
        <v>1377.0877624245304</v>
      </c>
      <c r="I122" s="19">
        <f t="shared" si="9"/>
        <v>222703.85509793164</v>
      </c>
    </row>
    <row r="123" spans="5:9" x14ac:dyDescent="0.2">
      <c r="E123" s="17">
        <f t="shared" si="6"/>
        <v>117</v>
      </c>
      <c r="F123" s="19">
        <f t="shared" si="10"/>
        <v>1983.9736493379949</v>
      </c>
      <c r="G123" s="19">
        <f t="shared" si="7"/>
        <v>603.15627422356488</v>
      </c>
      <c r="H123" s="19">
        <f t="shared" si="8"/>
        <v>1380.81737511443</v>
      </c>
      <c r="I123" s="19">
        <f t="shared" si="9"/>
        <v>221323.03772281721</v>
      </c>
    </row>
    <row r="124" spans="5:9" x14ac:dyDescent="0.2">
      <c r="E124" s="17">
        <f t="shared" si="6"/>
        <v>118</v>
      </c>
      <c r="F124" s="19">
        <f t="shared" si="10"/>
        <v>1983.9736493379949</v>
      </c>
      <c r="G124" s="19">
        <f t="shared" si="7"/>
        <v>599.41656049929668</v>
      </c>
      <c r="H124" s="19">
        <f t="shared" si="8"/>
        <v>1384.5570888386983</v>
      </c>
      <c r="I124" s="19">
        <f t="shared" si="9"/>
        <v>219938.48063397853</v>
      </c>
    </row>
    <row r="125" spans="5:9" x14ac:dyDescent="0.2">
      <c r="E125" s="17">
        <f t="shared" si="6"/>
        <v>119</v>
      </c>
      <c r="F125" s="19">
        <f t="shared" si="10"/>
        <v>1983.9736493379949</v>
      </c>
      <c r="G125" s="19">
        <f t="shared" si="7"/>
        <v>595.66671838369189</v>
      </c>
      <c r="H125" s="19">
        <f t="shared" si="8"/>
        <v>1388.306930954303</v>
      </c>
      <c r="I125" s="19">
        <f t="shared" si="9"/>
        <v>218550.17370302422</v>
      </c>
    </row>
    <row r="126" spans="5:9" x14ac:dyDescent="0.2">
      <c r="E126" s="17">
        <f t="shared" si="6"/>
        <v>120</v>
      </c>
      <c r="F126" s="19">
        <f t="shared" si="10"/>
        <v>1983.9736493379949</v>
      </c>
      <c r="G126" s="19">
        <f t="shared" si="7"/>
        <v>591.90672044569067</v>
      </c>
      <c r="H126" s="19">
        <f t="shared" si="8"/>
        <v>1392.0669288923041</v>
      </c>
      <c r="I126" s="19">
        <f t="shared" si="9"/>
        <v>217158.10677413191</v>
      </c>
    </row>
    <row r="127" spans="5:9" x14ac:dyDescent="0.2">
      <c r="E127" s="17">
        <f t="shared" si="6"/>
        <v>121</v>
      </c>
      <c r="F127" s="19">
        <f t="shared" si="10"/>
        <v>1983.9736493379949</v>
      </c>
      <c r="G127" s="19">
        <f t="shared" si="7"/>
        <v>588.13653917994066</v>
      </c>
      <c r="H127" s="19">
        <f t="shared" si="8"/>
        <v>1395.8371101580542</v>
      </c>
      <c r="I127" s="19">
        <f t="shared" si="9"/>
        <v>215762.26966397386</v>
      </c>
    </row>
    <row r="128" spans="5:9" x14ac:dyDescent="0.2">
      <c r="E128" s="17">
        <f t="shared" si="6"/>
        <v>122</v>
      </c>
      <c r="F128" s="19">
        <f t="shared" si="10"/>
        <v>1983.9736493379949</v>
      </c>
      <c r="G128" s="19">
        <f t="shared" si="7"/>
        <v>584.35614700659585</v>
      </c>
      <c r="H128" s="19">
        <f t="shared" si="8"/>
        <v>1399.617502331399</v>
      </c>
      <c r="I128" s="19">
        <f t="shared" si="9"/>
        <v>214362.65216164244</v>
      </c>
    </row>
    <row r="129" spans="5:9" x14ac:dyDescent="0.2">
      <c r="E129" s="17">
        <f t="shared" si="6"/>
        <v>123</v>
      </c>
      <c r="F129" s="19">
        <f t="shared" si="10"/>
        <v>1983.9736493379949</v>
      </c>
      <c r="G129" s="19">
        <f t="shared" si="7"/>
        <v>580.56551627111492</v>
      </c>
      <c r="H129" s="19">
        <f t="shared" si="8"/>
        <v>1403.4081330668801</v>
      </c>
      <c r="I129" s="19">
        <f t="shared" si="9"/>
        <v>212959.24402857557</v>
      </c>
    </row>
    <row r="130" spans="5:9" x14ac:dyDescent="0.2">
      <c r="E130" s="17">
        <f t="shared" si="6"/>
        <v>124</v>
      </c>
      <c r="F130" s="19">
        <f t="shared" si="10"/>
        <v>1983.9736493379949</v>
      </c>
      <c r="G130" s="19">
        <f t="shared" si="7"/>
        <v>576.76461924405885</v>
      </c>
      <c r="H130" s="19">
        <f t="shared" si="8"/>
        <v>1407.209030093936</v>
      </c>
      <c r="I130" s="19">
        <f t="shared" si="9"/>
        <v>211552.03499848163</v>
      </c>
    </row>
    <row r="131" spans="5:9" x14ac:dyDescent="0.2">
      <c r="E131" s="17">
        <f t="shared" si="6"/>
        <v>125</v>
      </c>
      <c r="F131" s="19">
        <f t="shared" si="10"/>
        <v>1983.9736493379949</v>
      </c>
      <c r="G131" s="19">
        <f t="shared" si="7"/>
        <v>572.95342812088779</v>
      </c>
      <c r="H131" s="19">
        <f t="shared" si="8"/>
        <v>1411.0202212171071</v>
      </c>
      <c r="I131" s="19">
        <f t="shared" si="9"/>
        <v>210141.01477726453</v>
      </c>
    </row>
    <row r="132" spans="5:9" x14ac:dyDescent="0.2">
      <c r="E132" s="17">
        <f t="shared" si="6"/>
        <v>126</v>
      </c>
      <c r="F132" s="19">
        <f t="shared" si="10"/>
        <v>1983.9736493379949</v>
      </c>
      <c r="G132" s="19">
        <f t="shared" si="7"/>
        <v>569.13191502175812</v>
      </c>
      <c r="H132" s="19">
        <f t="shared" si="8"/>
        <v>1414.8417343162369</v>
      </c>
      <c r="I132" s="19">
        <f t="shared" si="9"/>
        <v>208726.1730429483</v>
      </c>
    </row>
    <row r="133" spans="5:9" x14ac:dyDescent="0.2">
      <c r="E133" s="17">
        <f t="shared" si="6"/>
        <v>127</v>
      </c>
      <c r="F133" s="19">
        <f t="shared" si="10"/>
        <v>1983.9736493379949</v>
      </c>
      <c r="G133" s="19">
        <f t="shared" si="7"/>
        <v>565.30005199131836</v>
      </c>
      <c r="H133" s="19">
        <f t="shared" si="8"/>
        <v>1418.6735973466766</v>
      </c>
      <c r="I133" s="19">
        <f t="shared" si="9"/>
        <v>207307.49944560163</v>
      </c>
    </row>
    <row r="134" spans="5:9" x14ac:dyDescent="0.2">
      <c r="E134" s="17">
        <f t="shared" si="6"/>
        <v>128</v>
      </c>
      <c r="F134" s="19">
        <f t="shared" si="10"/>
        <v>1983.9736493379949</v>
      </c>
      <c r="G134" s="19">
        <f t="shared" si="7"/>
        <v>561.45781099850444</v>
      </c>
      <c r="H134" s="19">
        <f t="shared" si="8"/>
        <v>1422.5158383394905</v>
      </c>
      <c r="I134" s="19">
        <f t="shared" si="9"/>
        <v>205884.98360726214</v>
      </c>
    </row>
    <row r="135" spans="5:9" x14ac:dyDescent="0.2">
      <c r="E135" s="17">
        <f t="shared" ref="E135:E198" si="11">IF(AND(I134&lt;&gt;"",I134&gt;0),E134+1,REPT(,1))</f>
        <v>129</v>
      </c>
      <c r="F135" s="19">
        <f t="shared" si="10"/>
        <v>1983.9736493379949</v>
      </c>
      <c r="G135" s="19">
        <f t="shared" ref="G135:G198" si="12">IF(AND(I134&lt;&gt;"",I134&gt;0),$C$8/12*I134,REPT(,1))</f>
        <v>557.60516393633498</v>
      </c>
      <c r="H135" s="19">
        <f t="shared" ref="H135:H198" si="13">IF(AND(I134&lt;&gt;"",I134&gt;0),F135-G135,REPT(,1))</f>
        <v>1426.3684854016599</v>
      </c>
      <c r="I135" s="19">
        <f t="shared" ref="I135:I198" si="14">IF(AND(I134&lt;&gt;"",I134&gt;0),IF(F135-I134&lt;0,I134-H135,F135-I134),REPT(,1))</f>
        <v>204458.61512186049</v>
      </c>
    </row>
    <row r="136" spans="5:9" x14ac:dyDescent="0.2">
      <c r="E136" s="17">
        <f t="shared" si="11"/>
        <v>130</v>
      </c>
      <c r="F136" s="19">
        <f t="shared" si="10"/>
        <v>1983.9736493379949</v>
      </c>
      <c r="G136" s="19">
        <f t="shared" si="12"/>
        <v>553.74208262170555</v>
      </c>
      <c r="H136" s="19">
        <f t="shared" si="13"/>
        <v>1430.2315667162893</v>
      </c>
      <c r="I136" s="19">
        <f t="shared" si="14"/>
        <v>203028.38355514422</v>
      </c>
    </row>
    <row r="137" spans="5:9" x14ac:dyDescent="0.2">
      <c r="E137" s="17">
        <f t="shared" si="11"/>
        <v>131</v>
      </c>
      <c r="F137" s="19">
        <f t="shared" si="10"/>
        <v>1983.9736493379949</v>
      </c>
      <c r="G137" s="19">
        <f t="shared" si="12"/>
        <v>549.8685387951823</v>
      </c>
      <c r="H137" s="19">
        <f t="shared" si="13"/>
        <v>1434.1051105428126</v>
      </c>
      <c r="I137" s="19">
        <f t="shared" si="14"/>
        <v>201594.2784446014</v>
      </c>
    </row>
    <row r="138" spans="5:9" x14ac:dyDescent="0.2">
      <c r="E138" s="17">
        <f t="shared" si="11"/>
        <v>132</v>
      </c>
      <c r="F138" s="19">
        <f t="shared" si="10"/>
        <v>1983.9736493379949</v>
      </c>
      <c r="G138" s="19">
        <f t="shared" si="12"/>
        <v>545.98450412079546</v>
      </c>
      <c r="H138" s="19">
        <f t="shared" si="13"/>
        <v>1437.9891452171994</v>
      </c>
      <c r="I138" s="19">
        <f t="shared" si="14"/>
        <v>200156.2892993842</v>
      </c>
    </row>
    <row r="139" spans="5:9" x14ac:dyDescent="0.2">
      <c r="E139" s="17">
        <f t="shared" si="11"/>
        <v>133</v>
      </c>
      <c r="F139" s="19">
        <f t="shared" si="10"/>
        <v>1983.9736493379949</v>
      </c>
      <c r="G139" s="19">
        <f t="shared" si="12"/>
        <v>542.08995018583221</v>
      </c>
      <c r="H139" s="19">
        <f t="shared" si="13"/>
        <v>1441.8836991521625</v>
      </c>
      <c r="I139" s="19">
        <f t="shared" si="14"/>
        <v>198714.40560023204</v>
      </c>
    </row>
    <row r="140" spans="5:9" x14ac:dyDescent="0.2">
      <c r="E140" s="17">
        <f t="shared" si="11"/>
        <v>134</v>
      </c>
      <c r="F140" s="19">
        <f t="shared" si="10"/>
        <v>1983.9736493379949</v>
      </c>
      <c r="G140" s="19">
        <f t="shared" si="12"/>
        <v>538.1848485006285</v>
      </c>
      <c r="H140" s="19">
        <f t="shared" si="13"/>
        <v>1445.7888008373664</v>
      </c>
      <c r="I140" s="19">
        <f t="shared" si="14"/>
        <v>197268.61679939469</v>
      </c>
    </row>
    <row r="141" spans="5:9" x14ac:dyDescent="0.2">
      <c r="E141" s="17">
        <f t="shared" si="11"/>
        <v>135</v>
      </c>
      <c r="F141" s="19">
        <f t="shared" si="10"/>
        <v>1983.9736493379949</v>
      </c>
      <c r="G141" s="19">
        <f t="shared" si="12"/>
        <v>534.26917049836061</v>
      </c>
      <c r="H141" s="19">
        <f t="shared" si="13"/>
        <v>1449.7044788396342</v>
      </c>
      <c r="I141" s="19">
        <f t="shared" si="14"/>
        <v>195818.91232055504</v>
      </c>
    </row>
    <row r="142" spans="5:9" x14ac:dyDescent="0.2">
      <c r="E142" s="17">
        <f t="shared" si="11"/>
        <v>136</v>
      </c>
      <c r="F142" s="19">
        <f t="shared" si="10"/>
        <v>1983.9736493379949</v>
      </c>
      <c r="G142" s="19">
        <f t="shared" si="12"/>
        <v>530.34288753483656</v>
      </c>
      <c r="H142" s="19">
        <f t="shared" si="13"/>
        <v>1453.6307618031583</v>
      </c>
      <c r="I142" s="19">
        <f t="shared" si="14"/>
        <v>194365.28155875189</v>
      </c>
    </row>
    <row r="143" spans="5:9" x14ac:dyDescent="0.2">
      <c r="E143" s="17">
        <f t="shared" si="11"/>
        <v>137</v>
      </c>
      <c r="F143" s="19">
        <f t="shared" si="10"/>
        <v>1983.9736493379949</v>
      </c>
      <c r="G143" s="19">
        <f t="shared" si="12"/>
        <v>526.40597088828633</v>
      </c>
      <c r="H143" s="19">
        <f t="shared" si="13"/>
        <v>1457.5676784497086</v>
      </c>
      <c r="I143" s="19">
        <f t="shared" si="14"/>
        <v>192907.71388030218</v>
      </c>
    </row>
    <row r="144" spans="5:9" x14ac:dyDescent="0.2">
      <c r="E144" s="17">
        <f t="shared" si="11"/>
        <v>138</v>
      </c>
      <c r="F144" s="19">
        <f t="shared" si="10"/>
        <v>1983.9736493379949</v>
      </c>
      <c r="G144" s="19">
        <f t="shared" si="12"/>
        <v>522.45839175915171</v>
      </c>
      <c r="H144" s="19">
        <f t="shared" si="13"/>
        <v>1461.5152575788431</v>
      </c>
      <c r="I144" s="19">
        <f t="shared" si="14"/>
        <v>191446.19862272334</v>
      </c>
    </row>
    <row r="145" spans="5:9" x14ac:dyDescent="0.2">
      <c r="E145" s="17">
        <f t="shared" si="11"/>
        <v>139</v>
      </c>
      <c r="F145" s="19">
        <f t="shared" si="10"/>
        <v>1983.9736493379949</v>
      </c>
      <c r="G145" s="19">
        <f t="shared" si="12"/>
        <v>518.50012126987576</v>
      </c>
      <c r="H145" s="19">
        <f t="shared" si="13"/>
        <v>1465.4735280681191</v>
      </c>
      <c r="I145" s="19">
        <f t="shared" si="14"/>
        <v>189980.72509465524</v>
      </c>
    </row>
    <row r="146" spans="5:9" x14ac:dyDescent="0.2">
      <c r="E146" s="17">
        <f t="shared" si="11"/>
        <v>140</v>
      </c>
      <c r="F146" s="19">
        <f t="shared" si="10"/>
        <v>1983.9736493379949</v>
      </c>
      <c r="G146" s="19">
        <f t="shared" si="12"/>
        <v>514.53113046469127</v>
      </c>
      <c r="H146" s="19">
        <f t="shared" si="13"/>
        <v>1469.4425188733035</v>
      </c>
      <c r="I146" s="19">
        <f t="shared" si="14"/>
        <v>188511.28257578192</v>
      </c>
    </row>
    <row r="147" spans="5:9" x14ac:dyDescent="0.2">
      <c r="E147" s="17">
        <f t="shared" si="11"/>
        <v>141</v>
      </c>
      <c r="F147" s="19">
        <f t="shared" si="10"/>
        <v>1983.9736493379949</v>
      </c>
      <c r="G147" s="19">
        <f t="shared" si="12"/>
        <v>510.55139030940938</v>
      </c>
      <c r="H147" s="19">
        <f t="shared" si="13"/>
        <v>1473.4222590285854</v>
      </c>
      <c r="I147" s="19">
        <f t="shared" si="14"/>
        <v>187037.86031675333</v>
      </c>
    </row>
    <row r="148" spans="5:9" x14ac:dyDescent="0.2">
      <c r="E148" s="17">
        <f t="shared" si="11"/>
        <v>142</v>
      </c>
      <c r="F148" s="19">
        <f t="shared" si="10"/>
        <v>1983.9736493379949</v>
      </c>
      <c r="G148" s="19">
        <f t="shared" si="12"/>
        <v>506.56087169120696</v>
      </c>
      <c r="H148" s="19">
        <f t="shared" si="13"/>
        <v>1477.4127776467878</v>
      </c>
      <c r="I148" s="19">
        <f t="shared" si="14"/>
        <v>185560.44753910654</v>
      </c>
    </row>
    <row r="149" spans="5:9" x14ac:dyDescent="0.2">
      <c r="E149" s="17">
        <f t="shared" si="11"/>
        <v>143</v>
      </c>
      <c r="F149" s="19">
        <f t="shared" si="10"/>
        <v>1983.9736493379949</v>
      </c>
      <c r="G149" s="19">
        <f t="shared" si="12"/>
        <v>502.55954541841356</v>
      </c>
      <c r="H149" s="19">
        <f t="shared" si="13"/>
        <v>1481.4141039195813</v>
      </c>
      <c r="I149" s="19">
        <f t="shared" si="14"/>
        <v>184079.03343518695</v>
      </c>
    </row>
    <row r="150" spans="5:9" x14ac:dyDescent="0.2">
      <c r="E150" s="17">
        <f t="shared" si="11"/>
        <v>144</v>
      </c>
      <c r="F150" s="19">
        <f t="shared" si="10"/>
        <v>1983.9736493379949</v>
      </c>
      <c r="G150" s="19">
        <f t="shared" si="12"/>
        <v>498.547382220298</v>
      </c>
      <c r="H150" s="19">
        <f t="shared" si="13"/>
        <v>1485.4262671176969</v>
      </c>
      <c r="I150" s="19">
        <f t="shared" si="14"/>
        <v>182593.60716806925</v>
      </c>
    </row>
    <row r="151" spans="5:9" x14ac:dyDescent="0.2">
      <c r="E151" s="17">
        <f t="shared" si="11"/>
        <v>145</v>
      </c>
      <c r="F151" s="19">
        <f t="shared" si="10"/>
        <v>1983.9736493379949</v>
      </c>
      <c r="G151" s="19">
        <f t="shared" si="12"/>
        <v>494.52435274685428</v>
      </c>
      <c r="H151" s="19">
        <f t="shared" si="13"/>
        <v>1489.4492965911406</v>
      </c>
      <c r="I151" s="19">
        <f t="shared" si="14"/>
        <v>181104.15787147812</v>
      </c>
    </row>
    <row r="152" spans="5:9" x14ac:dyDescent="0.2">
      <c r="E152" s="17">
        <f t="shared" si="11"/>
        <v>146</v>
      </c>
      <c r="F152" s="19">
        <f t="shared" si="10"/>
        <v>1983.9736493379949</v>
      </c>
      <c r="G152" s="19">
        <f t="shared" si="12"/>
        <v>490.4904275685866</v>
      </c>
      <c r="H152" s="19">
        <f t="shared" si="13"/>
        <v>1493.4832217694084</v>
      </c>
      <c r="I152" s="19">
        <f t="shared" si="14"/>
        <v>179610.6746497087</v>
      </c>
    </row>
    <row r="153" spans="5:9" x14ac:dyDescent="0.2">
      <c r="E153" s="17">
        <f t="shared" si="11"/>
        <v>147</v>
      </c>
      <c r="F153" s="19">
        <f t="shared" si="10"/>
        <v>1983.9736493379949</v>
      </c>
      <c r="G153" s="19">
        <f t="shared" si="12"/>
        <v>486.44557717629442</v>
      </c>
      <c r="H153" s="19">
        <f t="shared" si="13"/>
        <v>1497.5280721617005</v>
      </c>
      <c r="I153" s="19">
        <f t="shared" si="14"/>
        <v>178113.14657754701</v>
      </c>
    </row>
    <row r="154" spans="5:9" x14ac:dyDescent="0.2">
      <c r="E154" s="17">
        <f t="shared" si="11"/>
        <v>148</v>
      </c>
      <c r="F154" s="19">
        <f t="shared" si="10"/>
        <v>1983.9736493379949</v>
      </c>
      <c r="G154" s="19">
        <f t="shared" si="12"/>
        <v>482.38977198085649</v>
      </c>
      <c r="H154" s="19">
        <f t="shared" si="13"/>
        <v>1501.5838773571384</v>
      </c>
      <c r="I154" s="19">
        <f t="shared" si="14"/>
        <v>176611.56270018988</v>
      </c>
    </row>
    <row r="155" spans="5:9" x14ac:dyDescent="0.2">
      <c r="E155" s="17">
        <f t="shared" si="11"/>
        <v>149</v>
      </c>
      <c r="F155" s="19">
        <f t="shared" si="10"/>
        <v>1983.9736493379949</v>
      </c>
      <c r="G155" s="19">
        <f t="shared" si="12"/>
        <v>478.32298231301428</v>
      </c>
      <c r="H155" s="19">
        <f t="shared" si="13"/>
        <v>1505.6506670249805</v>
      </c>
      <c r="I155" s="19">
        <f t="shared" si="14"/>
        <v>175105.9120331649</v>
      </c>
    </row>
    <row r="156" spans="5:9" x14ac:dyDescent="0.2">
      <c r="E156" s="17">
        <f t="shared" si="11"/>
        <v>150</v>
      </c>
      <c r="F156" s="19">
        <f t="shared" si="10"/>
        <v>1983.9736493379949</v>
      </c>
      <c r="G156" s="19">
        <f t="shared" si="12"/>
        <v>474.24517842315498</v>
      </c>
      <c r="H156" s="19">
        <f t="shared" si="13"/>
        <v>1509.7284709148398</v>
      </c>
      <c r="I156" s="19">
        <f t="shared" si="14"/>
        <v>173596.18356225005</v>
      </c>
    </row>
    <row r="157" spans="5:9" x14ac:dyDescent="0.2">
      <c r="E157" s="17">
        <f t="shared" si="11"/>
        <v>151</v>
      </c>
      <c r="F157" s="19">
        <f t="shared" si="10"/>
        <v>1983.9736493379949</v>
      </c>
      <c r="G157" s="19">
        <f t="shared" si="12"/>
        <v>470.1563304810939</v>
      </c>
      <c r="H157" s="19">
        <f t="shared" si="13"/>
        <v>1513.817318856901</v>
      </c>
      <c r="I157" s="19">
        <f t="shared" si="14"/>
        <v>172082.36624339316</v>
      </c>
    </row>
    <row r="158" spans="5:9" x14ac:dyDescent="0.2">
      <c r="E158" s="17">
        <f t="shared" si="11"/>
        <v>152</v>
      </c>
      <c r="F158" s="19">
        <f t="shared" si="10"/>
        <v>1983.9736493379949</v>
      </c>
      <c r="G158" s="19">
        <f t="shared" si="12"/>
        <v>466.05640857585649</v>
      </c>
      <c r="H158" s="19">
        <f t="shared" si="13"/>
        <v>1517.9172407621384</v>
      </c>
      <c r="I158" s="19">
        <f t="shared" si="14"/>
        <v>170564.44900263101</v>
      </c>
    </row>
    <row r="159" spans="5:9" x14ac:dyDescent="0.2">
      <c r="E159" s="17">
        <f t="shared" si="11"/>
        <v>153</v>
      </c>
      <c r="F159" s="19">
        <f t="shared" si="10"/>
        <v>1983.9736493379949</v>
      </c>
      <c r="G159" s="19">
        <f t="shared" si="12"/>
        <v>461.945382715459</v>
      </c>
      <c r="H159" s="19">
        <f t="shared" si="13"/>
        <v>1522.0282666225357</v>
      </c>
      <c r="I159" s="19">
        <f t="shared" si="14"/>
        <v>169042.42073600847</v>
      </c>
    </row>
    <row r="160" spans="5:9" x14ac:dyDescent="0.2">
      <c r="E160" s="17">
        <f t="shared" si="11"/>
        <v>154</v>
      </c>
      <c r="F160" s="19">
        <f t="shared" si="10"/>
        <v>1983.9736493379949</v>
      </c>
      <c r="G160" s="19">
        <f t="shared" si="12"/>
        <v>457.82322282668963</v>
      </c>
      <c r="H160" s="19">
        <f t="shared" si="13"/>
        <v>1526.1504265113053</v>
      </c>
      <c r="I160" s="19">
        <f t="shared" si="14"/>
        <v>167516.27030949717</v>
      </c>
    </row>
    <row r="161" spans="5:9" x14ac:dyDescent="0.2">
      <c r="E161" s="17">
        <f t="shared" si="11"/>
        <v>155</v>
      </c>
      <c r="F161" s="19">
        <f t="shared" si="10"/>
        <v>1983.9736493379949</v>
      </c>
      <c r="G161" s="19">
        <f t="shared" si="12"/>
        <v>453.68989875488819</v>
      </c>
      <c r="H161" s="19">
        <f t="shared" si="13"/>
        <v>1530.2837505831067</v>
      </c>
      <c r="I161" s="19">
        <f t="shared" si="14"/>
        <v>165985.98655891407</v>
      </c>
    </row>
    <row r="162" spans="5:9" x14ac:dyDescent="0.2">
      <c r="E162" s="17">
        <f t="shared" si="11"/>
        <v>156</v>
      </c>
      <c r="F162" s="19">
        <f t="shared" si="10"/>
        <v>1983.9736493379949</v>
      </c>
      <c r="G162" s="19">
        <f t="shared" si="12"/>
        <v>449.54538026372563</v>
      </c>
      <c r="H162" s="19">
        <f t="shared" si="13"/>
        <v>1534.4282690742693</v>
      </c>
      <c r="I162" s="19">
        <f t="shared" si="14"/>
        <v>164451.5582898398</v>
      </c>
    </row>
    <row r="163" spans="5:9" x14ac:dyDescent="0.2">
      <c r="E163" s="17">
        <f t="shared" si="11"/>
        <v>157</v>
      </c>
      <c r="F163" s="19">
        <f t="shared" si="10"/>
        <v>1983.9736493379949</v>
      </c>
      <c r="G163" s="19">
        <f t="shared" si="12"/>
        <v>445.3896370349828</v>
      </c>
      <c r="H163" s="19">
        <f t="shared" si="13"/>
        <v>1538.5840123030121</v>
      </c>
      <c r="I163" s="19">
        <f t="shared" si="14"/>
        <v>162912.97427753679</v>
      </c>
    </row>
    <row r="164" spans="5:9" x14ac:dyDescent="0.2">
      <c r="E164" s="17">
        <f t="shared" si="11"/>
        <v>158</v>
      </c>
      <c r="F164" s="19">
        <f t="shared" si="10"/>
        <v>1983.9736493379949</v>
      </c>
      <c r="G164" s="19">
        <f t="shared" si="12"/>
        <v>441.22263866832884</v>
      </c>
      <c r="H164" s="19">
        <f t="shared" si="13"/>
        <v>1542.7510106696659</v>
      </c>
      <c r="I164" s="19">
        <f t="shared" si="14"/>
        <v>161370.22326686713</v>
      </c>
    </row>
    <row r="165" spans="5:9" x14ac:dyDescent="0.2">
      <c r="E165" s="17">
        <f t="shared" si="11"/>
        <v>159</v>
      </c>
      <c r="F165" s="19">
        <f t="shared" si="10"/>
        <v>1983.9736493379949</v>
      </c>
      <c r="G165" s="19">
        <f t="shared" si="12"/>
        <v>437.04435468109853</v>
      </c>
      <c r="H165" s="19">
        <f t="shared" si="13"/>
        <v>1546.9292946568962</v>
      </c>
      <c r="I165" s="19">
        <f t="shared" si="14"/>
        <v>159823.29397221023</v>
      </c>
    </row>
    <row r="166" spans="5:9" x14ac:dyDescent="0.2">
      <c r="E166" s="17">
        <f t="shared" si="11"/>
        <v>160</v>
      </c>
      <c r="F166" s="19">
        <f t="shared" si="10"/>
        <v>1983.9736493379949</v>
      </c>
      <c r="G166" s="19">
        <f t="shared" si="12"/>
        <v>432.85475450806939</v>
      </c>
      <c r="H166" s="19">
        <f t="shared" si="13"/>
        <v>1551.1188948299255</v>
      </c>
      <c r="I166" s="19">
        <f t="shared" si="14"/>
        <v>158272.17507738029</v>
      </c>
    </row>
    <row r="167" spans="5:9" x14ac:dyDescent="0.2">
      <c r="E167" s="17">
        <f t="shared" si="11"/>
        <v>161</v>
      </c>
      <c r="F167" s="19">
        <f t="shared" ref="F167:F230" si="15">IF(AND(I166&lt;&gt;"",I166&gt;0),IF(PMT($C$8/12,$C$7,-$C$6)&lt;=I166,PMT($C$8/12,$C$7,-$C$6),I166),REPT(,1))</f>
        <v>1983.9736493379949</v>
      </c>
      <c r="G167" s="19">
        <f t="shared" si="12"/>
        <v>428.6538075012383</v>
      </c>
      <c r="H167" s="19">
        <f t="shared" si="13"/>
        <v>1555.3198418367565</v>
      </c>
      <c r="I167" s="19">
        <f t="shared" si="14"/>
        <v>156716.85523554354</v>
      </c>
    </row>
    <row r="168" spans="5:9" x14ac:dyDescent="0.2">
      <c r="E168" s="17">
        <f t="shared" si="11"/>
        <v>162</v>
      </c>
      <c r="F168" s="19">
        <f t="shared" si="15"/>
        <v>1983.9736493379949</v>
      </c>
      <c r="G168" s="19">
        <f t="shared" si="12"/>
        <v>424.4414829295971</v>
      </c>
      <c r="H168" s="19">
        <f t="shared" si="13"/>
        <v>1559.5321664083976</v>
      </c>
      <c r="I168" s="19">
        <f t="shared" si="14"/>
        <v>155157.32306913513</v>
      </c>
    </row>
    <row r="169" spans="5:9" x14ac:dyDescent="0.2">
      <c r="E169" s="17">
        <f t="shared" si="11"/>
        <v>163</v>
      </c>
      <c r="F169" s="19">
        <f t="shared" si="15"/>
        <v>1983.9736493379949</v>
      </c>
      <c r="G169" s="19">
        <f t="shared" si="12"/>
        <v>420.21774997890765</v>
      </c>
      <c r="H169" s="19">
        <f t="shared" si="13"/>
        <v>1563.7558993590872</v>
      </c>
      <c r="I169" s="19">
        <f t="shared" si="14"/>
        <v>153593.56716977604</v>
      </c>
    </row>
    <row r="170" spans="5:9" x14ac:dyDescent="0.2">
      <c r="E170" s="17">
        <f t="shared" si="11"/>
        <v>164</v>
      </c>
      <c r="F170" s="19">
        <f t="shared" si="15"/>
        <v>1983.9736493379949</v>
      </c>
      <c r="G170" s="19">
        <f t="shared" si="12"/>
        <v>415.98257775147681</v>
      </c>
      <c r="H170" s="19">
        <f t="shared" si="13"/>
        <v>1567.991071586518</v>
      </c>
      <c r="I170" s="19">
        <f t="shared" si="14"/>
        <v>152025.57609818951</v>
      </c>
    </row>
    <row r="171" spans="5:9" x14ac:dyDescent="0.2">
      <c r="E171" s="17">
        <f t="shared" si="11"/>
        <v>165</v>
      </c>
      <c r="F171" s="19">
        <f t="shared" si="15"/>
        <v>1983.9736493379949</v>
      </c>
      <c r="G171" s="19">
        <f t="shared" si="12"/>
        <v>411.73593526592992</v>
      </c>
      <c r="H171" s="19">
        <f t="shared" si="13"/>
        <v>1572.237714072065</v>
      </c>
      <c r="I171" s="19">
        <f t="shared" si="14"/>
        <v>150453.33838411744</v>
      </c>
    </row>
    <row r="172" spans="5:9" x14ac:dyDescent="0.2">
      <c r="E172" s="17">
        <f t="shared" si="11"/>
        <v>166</v>
      </c>
      <c r="F172" s="19">
        <f t="shared" si="15"/>
        <v>1983.9736493379949</v>
      </c>
      <c r="G172" s="19">
        <f t="shared" si="12"/>
        <v>407.47779145698473</v>
      </c>
      <c r="H172" s="19">
        <f t="shared" si="13"/>
        <v>1576.4958578810101</v>
      </c>
      <c r="I172" s="19">
        <f t="shared" si="14"/>
        <v>148876.84252623643</v>
      </c>
    </row>
    <row r="173" spans="5:9" x14ac:dyDescent="0.2">
      <c r="E173" s="17">
        <f t="shared" si="11"/>
        <v>167</v>
      </c>
      <c r="F173" s="19">
        <f t="shared" si="15"/>
        <v>1983.9736493379949</v>
      </c>
      <c r="G173" s="19">
        <f t="shared" si="12"/>
        <v>403.20811517522367</v>
      </c>
      <c r="H173" s="19">
        <f t="shared" si="13"/>
        <v>1580.7655341627712</v>
      </c>
      <c r="I173" s="19">
        <f t="shared" si="14"/>
        <v>147296.07699207365</v>
      </c>
    </row>
    <row r="174" spans="5:9" x14ac:dyDescent="0.2">
      <c r="E174" s="17">
        <f t="shared" si="11"/>
        <v>168</v>
      </c>
      <c r="F174" s="19">
        <f t="shared" si="15"/>
        <v>1983.9736493379949</v>
      </c>
      <c r="G174" s="19">
        <f t="shared" si="12"/>
        <v>398.92687518686614</v>
      </c>
      <c r="H174" s="19">
        <f t="shared" si="13"/>
        <v>1585.0467741511288</v>
      </c>
      <c r="I174" s="19">
        <f t="shared" si="14"/>
        <v>145711.03021792253</v>
      </c>
    </row>
    <row r="175" spans="5:9" x14ac:dyDescent="0.2">
      <c r="E175" s="17">
        <f t="shared" si="11"/>
        <v>169</v>
      </c>
      <c r="F175" s="19">
        <f t="shared" si="15"/>
        <v>1983.9736493379949</v>
      </c>
      <c r="G175" s="19">
        <f t="shared" si="12"/>
        <v>394.6340401735402</v>
      </c>
      <c r="H175" s="19">
        <f t="shared" si="13"/>
        <v>1589.3396091644547</v>
      </c>
      <c r="I175" s="19">
        <f t="shared" si="14"/>
        <v>144121.69060875807</v>
      </c>
    </row>
    <row r="176" spans="5:9" x14ac:dyDescent="0.2">
      <c r="E176" s="17">
        <f t="shared" si="11"/>
        <v>170</v>
      </c>
      <c r="F176" s="19">
        <f t="shared" si="15"/>
        <v>1983.9736493379949</v>
      </c>
      <c r="G176" s="19">
        <f t="shared" si="12"/>
        <v>390.32957873205311</v>
      </c>
      <c r="H176" s="19">
        <f t="shared" si="13"/>
        <v>1593.6440706059418</v>
      </c>
      <c r="I176" s="19">
        <f t="shared" si="14"/>
        <v>142528.04653815212</v>
      </c>
    </row>
    <row r="177" spans="5:9" x14ac:dyDescent="0.2">
      <c r="E177" s="17">
        <f t="shared" si="11"/>
        <v>171</v>
      </c>
      <c r="F177" s="19">
        <f t="shared" si="15"/>
        <v>1983.9736493379949</v>
      </c>
      <c r="G177" s="19">
        <f t="shared" si="12"/>
        <v>386.01345937416198</v>
      </c>
      <c r="H177" s="19">
        <f t="shared" si="13"/>
        <v>1597.9601899638328</v>
      </c>
      <c r="I177" s="19">
        <f t="shared" si="14"/>
        <v>140930.08634818828</v>
      </c>
    </row>
    <row r="178" spans="5:9" x14ac:dyDescent="0.2">
      <c r="E178" s="17">
        <f t="shared" si="11"/>
        <v>172</v>
      </c>
      <c r="F178" s="19">
        <f t="shared" si="15"/>
        <v>1983.9736493379949</v>
      </c>
      <c r="G178" s="19">
        <f t="shared" si="12"/>
        <v>381.6856505263433</v>
      </c>
      <c r="H178" s="19">
        <f t="shared" si="13"/>
        <v>1602.2879988116515</v>
      </c>
      <c r="I178" s="19">
        <f t="shared" si="14"/>
        <v>139327.79834937662</v>
      </c>
    </row>
    <row r="179" spans="5:9" x14ac:dyDescent="0.2">
      <c r="E179" s="17">
        <f t="shared" si="11"/>
        <v>173</v>
      </c>
      <c r="F179" s="19">
        <f t="shared" si="15"/>
        <v>1983.9736493379949</v>
      </c>
      <c r="G179" s="19">
        <f t="shared" si="12"/>
        <v>377.34612052956169</v>
      </c>
      <c r="H179" s="19">
        <f t="shared" si="13"/>
        <v>1606.6275288084332</v>
      </c>
      <c r="I179" s="19">
        <f t="shared" si="14"/>
        <v>137721.17082056819</v>
      </c>
    </row>
    <row r="180" spans="5:9" x14ac:dyDescent="0.2">
      <c r="E180" s="17">
        <f t="shared" si="11"/>
        <v>174</v>
      </c>
      <c r="F180" s="19">
        <f t="shared" si="15"/>
        <v>1983.9736493379949</v>
      </c>
      <c r="G180" s="19">
        <f t="shared" si="12"/>
        <v>372.99483763903885</v>
      </c>
      <c r="H180" s="19">
        <f t="shared" si="13"/>
        <v>1610.978811698956</v>
      </c>
      <c r="I180" s="19">
        <f t="shared" si="14"/>
        <v>136110.19200886923</v>
      </c>
    </row>
    <row r="181" spans="5:9" x14ac:dyDescent="0.2">
      <c r="E181" s="17">
        <f t="shared" si="11"/>
        <v>175</v>
      </c>
      <c r="F181" s="19">
        <f t="shared" si="15"/>
        <v>1983.9736493379949</v>
      </c>
      <c r="G181" s="19">
        <f t="shared" si="12"/>
        <v>368.63177002402085</v>
      </c>
      <c r="H181" s="19">
        <f t="shared" si="13"/>
        <v>1615.341879313974</v>
      </c>
      <c r="I181" s="19">
        <f t="shared" si="14"/>
        <v>134494.85012955524</v>
      </c>
    </row>
    <row r="182" spans="5:9" x14ac:dyDescent="0.2">
      <c r="E182" s="17">
        <f t="shared" si="11"/>
        <v>176</v>
      </c>
      <c r="F182" s="19">
        <f t="shared" si="15"/>
        <v>1983.9736493379949</v>
      </c>
      <c r="G182" s="19">
        <f t="shared" si="12"/>
        <v>364.25688576754544</v>
      </c>
      <c r="H182" s="19">
        <f t="shared" si="13"/>
        <v>1619.7167635704495</v>
      </c>
      <c r="I182" s="19">
        <f t="shared" si="14"/>
        <v>132875.1333659848</v>
      </c>
    </row>
    <row r="183" spans="5:9" x14ac:dyDescent="0.2">
      <c r="E183" s="17">
        <f t="shared" si="11"/>
        <v>177</v>
      </c>
      <c r="F183" s="19">
        <f t="shared" si="15"/>
        <v>1983.9736493379949</v>
      </c>
      <c r="G183" s="19">
        <f t="shared" si="12"/>
        <v>359.87015286620885</v>
      </c>
      <c r="H183" s="19">
        <f t="shared" si="13"/>
        <v>1624.103496471786</v>
      </c>
      <c r="I183" s="19">
        <f t="shared" si="14"/>
        <v>131251.029869513</v>
      </c>
    </row>
    <row r="184" spans="5:9" x14ac:dyDescent="0.2">
      <c r="E184" s="17">
        <f t="shared" si="11"/>
        <v>178</v>
      </c>
      <c r="F184" s="19">
        <f t="shared" si="15"/>
        <v>1983.9736493379949</v>
      </c>
      <c r="G184" s="19">
        <f t="shared" si="12"/>
        <v>355.47153922993107</v>
      </c>
      <c r="H184" s="19">
        <f t="shared" si="13"/>
        <v>1628.5021101080638</v>
      </c>
      <c r="I184" s="19">
        <f t="shared" si="14"/>
        <v>129622.52775940494</v>
      </c>
    </row>
    <row r="185" spans="5:9" x14ac:dyDescent="0.2">
      <c r="E185" s="17">
        <f t="shared" si="11"/>
        <v>179</v>
      </c>
      <c r="F185" s="19">
        <f t="shared" si="15"/>
        <v>1983.9736493379949</v>
      </c>
      <c r="G185" s="19">
        <f t="shared" si="12"/>
        <v>351.06101268172171</v>
      </c>
      <c r="H185" s="19">
        <f t="shared" si="13"/>
        <v>1632.9126366562732</v>
      </c>
      <c r="I185" s="19">
        <f t="shared" si="14"/>
        <v>127989.61512274867</v>
      </c>
    </row>
    <row r="186" spans="5:9" x14ac:dyDescent="0.2">
      <c r="E186" s="17">
        <f t="shared" si="11"/>
        <v>180</v>
      </c>
      <c r="F186" s="19">
        <f t="shared" si="15"/>
        <v>1983.9736493379949</v>
      </c>
      <c r="G186" s="19">
        <f t="shared" si="12"/>
        <v>346.63854095744432</v>
      </c>
      <c r="H186" s="19">
        <f t="shared" si="13"/>
        <v>1637.3351083805505</v>
      </c>
      <c r="I186" s="19">
        <f t="shared" si="14"/>
        <v>126352.28001436812</v>
      </c>
    </row>
    <row r="187" spans="5:9" x14ac:dyDescent="0.2">
      <c r="E187" s="17">
        <f t="shared" si="11"/>
        <v>181</v>
      </c>
      <c r="F187" s="19">
        <f t="shared" si="15"/>
        <v>1983.9736493379949</v>
      </c>
      <c r="G187" s="19">
        <f t="shared" si="12"/>
        <v>342.20409170558037</v>
      </c>
      <c r="H187" s="19">
        <f t="shared" si="13"/>
        <v>1641.7695576324145</v>
      </c>
      <c r="I187" s="19">
        <f t="shared" si="14"/>
        <v>124710.5104567357</v>
      </c>
    </row>
    <row r="188" spans="5:9" x14ac:dyDescent="0.2">
      <c r="E188" s="17">
        <f t="shared" si="11"/>
        <v>182</v>
      </c>
      <c r="F188" s="19">
        <f t="shared" si="15"/>
        <v>1983.9736493379949</v>
      </c>
      <c r="G188" s="19">
        <f t="shared" si="12"/>
        <v>337.75763248699252</v>
      </c>
      <c r="H188" s="19">
        <f t="shared" si="13"/>
        <v>1646.2160168510022</v>
      </c>
      <c r="I188" s="19">
        <f t="shared" si="14"/>
        <v>123064.2944398847</v>
      </c>
    </row>
    <row r="189" spans="5:9" x14ac:dyDescent="0.2">
      <c r="E189" s="17">
        <f t="shared" si="11"/>
        <v>183</v>
      </c>
      <c r="F189" s="19">
        <f t="shared" si="15"/>
        <v>1983.9736493379949</v>
      </c>
      <c r="G189" s="19">
        <f t="shared" si="12"/>
        <v>333.29913077468774</v>
      </c>
      <c r="H189" s="19">
        <f t="shared" si="13"/>
        <v>1650.6745185633072</v>
      </c>
      <c r="I189" s="19">
        <f t="shared" si="14"/>
        <v>121413.6199213214</v>
      </c>
    </row>
    <row r="190" spans="5:9" x14ac:dyDescent="0.2">
      <c r="E190" s="17">
        <f t="shared" si="11"/>
        <v>184</v>
      </c>
      <c r="F190" s="19">
        <f t="shared" si="15"/>
        <v>1983.9736493379949</v>
      </c>
      <c r="G190" s="19">
        <f t="shared" si="12"/>
        <v>328.82855395357882</v>
      </c>
      <c r="H190" s="19">
        <f t="shared" si="13"/>
        <v>1655.145095384416</v>
      </c>
      <c r="I190" s="19">
        <f t="shared" si="14"/>
        <v>119758.47482593698</v>
      </c>
    </row>
    <row r="191" spans="5:9" x14ac:dyDescent="0.2">
      <c r="E191" s="17">
        <f t="shared" si="11"/>
        <v>185</v>
      </c>
      <c r="F191" s="19">
        <f t="shared" si="15"/>
        <v>1983.9736493379949</v>
      </c>
      <c r="G191" s="19">
        <f t="shared" si="12"/>
        <v>324.34586932024598</v>
      </c>
      <c r="H191" s="19">
        <f t="shared" si="13"/>
        <v>1659.6277800177488</v>
      </c>
      <c r="I191" s="19">
        <f t="shared" si="14"/>
        <v>118098.84704591923</v>
      </c>
    </row>
    <row r="192" spans="5:9" x14ac:dyDescent="0.2">
      <c r="E192" s="17">
        <f t="shared" si="11"/>
        <v>186</v>
      </c>
      <c r="F192" s="19">
        <f t="shared" si="15"/>
        <v>1983.9736493379949</v>
      </c>
      <c r="G192" s="19">
        <f t="shared" si="12"/>
        <v>319.85104408269791</v>
      </c>
      <c r="H192" s="19">
        <f t="shared" si="13"/>
        <v>1664.122605255297</v>
      </c>
      <c r="I192" s="19">
        <f t="shared" si="14"/>
        <v>116434.72444066394</v>
      </c>
    </row>
    <row r="193" spans="5:9" x14ac:dyDescent="0.2">
      <c r="E193" s="17">
        <f t="shared" si="11"/>
        <v>187</v>
      </c>
      <c r="F193" s="19">
        <f t="shared" si="15"/>
        <v>1983.9736493379949</v>
      </c>
      <c r="G193" s="19">
        <f t="shared" si="12"/>
        <v>315.34404536013153</v>
      </c>
      <c r="H193" s="19">
        <f t="shared" si="13"/>
        <v>1668.6296039778633</v>
      </c>
      <c r="I193" s="19">
        <f t="shared" si="14"/>
        <v>114766.09483668607</v>
      </c>
    </row>
    <row r="194" spans="5:9" x14ac:dyDescent="0.2">
      <c r="E194" s="17">
        <f t="shared" si="11"/>
        <v>188</v>
      </c>
      <c r="F194" s="19">
        <f t="shared" si="15"/>
        <v>1983.9736493379949</v>
      </c>
      <c r="G194" s="19">
        <f t="shared" si="12"/>
        <v>310.82484018269145</v>
      </c>
      <c r="H194" s="19">
        <f t="shared" si="13"/>
        <v>1673.1488091553033</v>
      </c>
      <c r="I194" s="19">
        <f t="shared" si="14"/>
        <v>113092.94602753076</v>
      </c>
    </row>
    <row r="195" spans="5:9" x14ac:dyDescent="0.2">
      <c r="E195" s="17">
        <f t="shared" si="11"/>
        <v>189</v>
      </c>
      <c r="F195" s="19">
        <f t="shared" si="15"/>
        <v>1983.9736493379949</v>
      </c>
      <c r="G195" s="19">
        <f t="shared" si="12"/>
        <v>306.29339549122915</v>
      </c>
      <c r="H195" s="19">
        <f t="shared" si="13"/>
        <v>1677.6802538467657</v>
      </c>
      <c r="I195" s="19">
        <f t="shared" si="14"/>
        <v>111415.265773684</v>
      </c>
    </row>
    <row r="196" spans="5:9" x14ac:dyDescent="0.2">
      <c r="E196" s="17">
        <f t="shared" si="11"/>
        <v>190</v>
      </c>
      <c r="F196" s="19">
        <f t="shared" si="15"/>
        <v>1983.9736493379949</v>
      </c>
      <c r="G196" s="19">
        <f t="shared" si="12"/>
        <v>301.74967813706087</v>
      </c>
      <c r="H196" s="19">
        <f t="shared" si="13"/>
        <v>1682.2239712009341</v>
      </c>
      <c r="I196" s="19">
        <f t="shared" si="14"/>
        <v>109733.04180248307</v>
      </c>
    </row>
    <row r="197" spans="5:9" x14ac:dyDescent="0.2">
      <c r="E197" s="17">
        <f t="shared" si="11"/>
        <v>191</v>
      </c>
      <c r="F197" s="19">
        <f t="shared" si="15"/>
        <v>1983.9736493379949</v>
      </c>
      <c r="G197" s="19">
        <f t="shared" si="12"/>
        <v>297.19365488172502</v>
      </c>
      <c r="H197" s="19">
        <f t="shared" si="13"/>
        <v>1686.7799944562698</v>
      </c>
      <c r="I197" s="19">
        <f t="shared" si="14"/>
        <v>108046.2618080268</v>
      </c>
    </row>
    <row r="198" spans="5:9" x14ac:dyDescent="0.2">
      <c r="E198" s="17">
        <f t="shared" si="11"/>
        <v>192</v>
      </c>
      <c r="F198" s="19">
        <f t="shared" si="15"/>
        <v>1983.9736493379949</v>
      </c>
      <c r="G198" s="19">
        <f t="shared" si="12"/>
        <v>292.62529239673927</v>
      </c>
      <c r="H198" s="19">
        <f t="shared" si="13"/>
        <v>1691.3483569412556</v>
      </c>
      <c r="I198" s="19">
        <f t="shared" si="14"/>
        <v>106354.91345108555</v>
      </c>
    </row>
    <row r="199" spans="5:9" x14ac:dyDescent="0.2">
      <c r="E199" s="17">
        <f t="shared" ref="E199:E230" si="16">IF(AND(I198&lt;&gt;"",I198&gt;0),E198+1,REPT(,1))</f>
        <v>193</v>
      </c>
      <c r="F199" s="19">
        <f t="shared" si="15"/>
        <v>1983.9736493379949</v>
      </c>
      <c r="G199" s="19">
        <f t="shared" ref="G199:G230" si="17">IF(AND(I198&lt;&gt;"",I198&gt;0),$C$8/12*I198,REPT(,1))</f>
        <v>288.04455726335669</v>
      </c>
      <c r="H199" s="19">
        <f t="shared" ref="H199:H230" si="18">IF(AND(I198&lt;&gt;"",I198&gt;0),F199-G199,REPT(,1))</f>
        <v>1695.9290920746382</v>
      </c>
      <c r="I199" s="19">
        <f t="shared" ref="I199:I230" si="19">IF(AND(I198&lt;&gt;"",I198&gt;0),IF(F199-I198&lt;0,I198-H199,F199-I198),REPT(,1))</f>
        <v>104658.98435901091</v>
      </c>
    </row>
    <row r="200" spans="5:9" x14ac:dyDescent="0.2">
      <c r="E200" s="17">
        <f t="shared" si="16"/>
        <v>194</v>
      </c>
      <c r="F200" s="19">
        <f t="shared" si="15"/>
        <v>1983.9736493379949</v>
      </c>
      <c r="G200" s="19">
        <f t="shared" si="17"/>
        <v>283.45141597232123</v>
      </c>
      <c r="H200" s="19">
        <f t="shared" si="18"/>
        <v>1700.5222333656736</v>
      </c>
      <c r="I200" s="19">
        <f t="shared" si="19"/>
        <v>102958.46212564524</v>
      </c>
    </row>
    <row r="201" spans="5:9" x14ac:dyDescent="0.2">
      <c r="E201" s="17">
        <f t="shared" si="16"/>
        <v>195</v>
      </c>
      <c r="F201" s="19">
        <f t="shared" si="15"/>
        <v>1983.9736493379949</v>
      </c>
      <c r="G201" s="19">
        <f t="shared" si="17"/>
        <v>278.84583492362253</v>
      </c>
      <c r="H201" s="19">
        <f t="shared" si="18"/>
        <v>1705.1278144143723</v>
      </c>
      <c r="I201" s="19">
        <f t="shared" si="19"/>
        <v>101253.33431123086</v>
      </c>
    </row>
    <row r="202" spans="5:9" x14ac:dyDescent="0.2">
      <c r="E202" s="17">
        <f t="shared" si="16"/>
        <v>196</v>
      </c>
      <c r="F202" s="19">
        <f t="shared" si="15"/>
        <v>1983.9736493379949</v>
      </c>
      <c r="G202" s="19">
        <f t="shared" si="17"/>
        <v>274.22778042625026</v>
      </c>
      <c r="H202" s="19">
        <f t="shared" si="18"/>
        <v>1709.7458689117445</v>
      </c>
      <c r="I202" s="19">
        <f t="shared" si="19"/>
        <v>99543.588442319116</v>
      </c>
    </row>
    <row r="203" spans="5:9" x14ac:dyDescent="0.2">
      <c r="E203" s="17">
        <f t="shared" si="16"/>
        <v>197</v>
      </c>
      <c r="F203" s="19">
        <f t="shared" si="15"/>
        <v>1983.9736493379949</v>
      </c>
      <c r="G203" s="19">
        <f t="shared" si="17"/>
        <v>269.5972186979476</v>
      </c>
      <c r="H203" s="19">
        <f t="shared" si="18"/>
        <v>1714.3764306400471</v>
      </c>
      <c r="I203" s="19">
        <f t="shared" si="19"/>
        <v>97829.212011679076</v>
      </c>
    </row>
    <row r="204" spans="5:9" x14ac:dyDescent="0.2">
      <c r="E204" s="17">
        <f t="shared" si="16"/>
        <v>198</v>
      </c>
      <c r="F204" s="19">
        <f t="shared" si="15"/>
        <v>1983.9736493379949</v>
      </c>
      <c r="G204" s="19">
        <f t="shared" si="17"/>
        <v>264.95411586496419</v>
      </c>
      <c r="H204" s="19">
        <f t="shared" si="18"/>
        <v>1719.0195334730306</v>
      </c>
      <c r="I204" s="19">
        <f t="shared" si="19"/>
        <v>96110.192478206038</v>
      </c>
    </row>
    <row r="205" spans="5:9" x14ac:dyDescent="0.2">
      <c r="E205" s="17">
        <f t="shared" si="16"/>
        <v>199</v>
      </c>
      <c r="F205" s="19">
        <f t="shared" si="15"/>
        <v>1983.9736493379949</v>
      </c>
      <c r="G205" s="19">
        <f t="shared" si="17"/>
        <v>260.29843796180802</v>
      </c>
      <c r="H205" s="19">
        <f t="shared" si="18"/>
        <v>1723.6752113761868</v>
      </c>
      <c r="I205" s="19">
        <f t="shared" si="19"/>
        <v>94386.517266829847</v>
      </c>
    </row>
    <row r="206" spans="5:9" x14ac:dyDescent="0.2">
      <c r="E206" s="17">
        <f t="shared" si="16"/>
        <v>200</v>
      </c>
      <c r="F206" s="19">
        <f t="shared" si="15"/>
        <v>1983.9736493379949</v>
      </c>
      <c r="G206" s="19">
        <f t="shared" si="17"/>
        <v>255.6301509309975</v>
      </c>
      <c r="H206" s="19">
        <f t="shared" si="18"/>
        <v>1728.3434984069972</v>
      </c>
      <c r="I206" s="19">
        <f t="shared" si="19"/>
        <v>92658.173768422857</v>
      </c>
    </row>
    <row r="207" spans="5:9" x14ac:dyDescent="0.2">
      <c r="E207" s="17">
        <f t="shared" si="16"/>
        <v>201</v>
      </c>
      <c r="F207" s="19">
        <f t="shared" si="15"/>
        <v>1983.9736493379949</v>
      </c>
      <c r="G207" s="19">
        <f t="shared" si="17"/>
        <v>250.94922062281191</v>
      </c>
      <c r="H207" s="19">
        <f t="shared" si="18"/>
        <v>1733.0244287151829</v>
      </c>
      <c r="I207" s="19">
        <f t="shared" si="19"/>
        <v>90925.14933970767</v>
      </c>
    </row>
    <row r="208" spans="5:9" x14ac:dyDescent="0.2">
      <c r="E208" s="17">
        <f t="shared" si="16"/>
        <v>202</v>
      </c>
      <c r="F208" s="19">
        <f t="shared" si="15"/>
        <v>1983.9736493379949</v>
      </c>
      <c r="G208" s="19">
        <f t="shared" si="17"/>
        <v>246.25561279504163</v>
      </c>
      <c r="H208" s="19">
        <f t="shared" si="18"/>
        <v>1737.7180365429533</v>
      </c>
      <c r="I208" s="19">
        <f t="shared" si="19"/>
        <v>89187.431303164718</v>
      </c>
    </row>
    <row r="209" spans="5:9" x14ac:dyDescent="0.2">
      <c r="E209" s="17">
        <f t="shared" si="16"/>
        <v>203</v>
      </c>
      <c r="F209" s="19">
        <f t="shared" si="15"/>
        <v>1983.9736493379949</v>
      </c>
      <c r="G209" s="19">
        <f t="shared" si="17"/>
        <v>241.54929311273779</v>
      </c>
      <c r="H209" s="19">
        <f t="shared" si="18"/>
        <v>1742.424356225257</v>
      </c>
      <c r="I209" s="19">
        <f t="shared" si="19"/>
        <v>87445.006946939466</v>
      </c>
    </row>
    <row r="210" spans="5:9" x14ac:dyDescent="0.2">
      <c r="E210" s="17">
        <f t="shared" si="16"/>
        <v>204</v>
      </c>
      <c r="F210" s="19">
        <f t="shared" si="15"/>
        <v>1983.9736493379949</v>
      </c>
      <c r="G210" s="19">
        <f t="shared" si="17"/>
        <v>236.83022714796107</v>
      </c>
      <c r="H210" s="19">
        <f t="shared" si="18"/>
        <v>1747.1434221900338</v>
      </c>
      <c r="I210" s="19">
        <f t="shared" si="19"/>
        <v>85697.863524749439</v>
      </c>
    </row>
    <row r="211" spans="5:9" x14ac:dyDescent="0.2">
      <c r="E211" s="17">
        <f t="shared" si="16"/>
        <v>205</v>
      </c>
      <c r="F211" s="19">
        <f t="shared" si="15"/>
        <v>1983.9736493379949</v>
      </c>
      <c r="G211" s="19">
        <f t="shared" si="17"/>
        <v>232.09838037952974</v>
      </c>
      <c r="H211" s="19">
        <f t="shared" si="18"/>
        <v>1751.8752689584651</v>
      </c>
      <c r="I211" s="19">
        <f t="shared" si="19"/>
        <v>83945.988255790973</v>
      </c>
    </row>
    <row r="212" spans="5:9" x14ac:dyDescent="0.2">
      <c r="E212" s="17">
        <f t="shared" si="16"/>
        <v>206</v>
      </c>
      <c r="F212" s="19">
        <f t="shared" si="15"/>
        <v>1983.9736493379949</v>
      </c>
      <c r="G212" s="19">
        <f t="shared" si="17"/>
        <v>227.35371819276722</v>
      </c>
      <c r="H212" s="19">
        <f t="shared" si="18"/>
        <v>1756.6199311452276</v>
      </c>
      <c r="I212" s="19">
        <f t="shared" si="19"/>
        <v>82189.368324645751</v>
      </c>
    </row>
    <row r="213" spans="5:9" x14ac:dyDescent="0.2">
      <c r="E213" s="17">
        <f t="shared" si="16"/>
        <v>207</v>
      </c>
      <c r="F213" s="19">
        <f t="shared" si="15"/>
        <v>1983.9736493379949</v>
      </c>
      <c r="G213" s="19">
        <f t="shared" si="17"/>
        <v>222.59620587924891</v>
      </c>
      <c r="H213" s="19">
        <f t="shared" si="18"/>
        <v>1761.377443458746</v>
      </c>
      <c r="I213" s="19">
        <f t="shared" si="19"/>
        <v>80427.990881187012</v>
      </c>
    </row>
    <row r="214" spans="5:9" x14ac:dyDescent="0.2">
      <c r="E214" s="17">
        <f t="shared" si="16"/>
        <v>208</v>
      </c>
      <c r="F214" s="19">
        <f t="shared" si="15"/>
        <v>1983.9736493379949</v>
      </c>
      <c r="G214" s="19">
        <f t="shared" si="17"/>
        <v>217.82580863654817</v>
      </c>
      <c r="H214" s="19">
        <f t="shared" si="18"/>
        <v>1766.1478407014467</v>
      </c>
      <c r="I214" s="19">
        <f t="shared" si="19"/>
        <v>78661.843040485561</v>
      </c>
    </row>
    <row r="215" spans="5:9" x14ac:dyDescent="0.2">
      <c r="E215" s="17">
        <f t="shared" si="16"/>
        <v>209</v>
      </c>
      <c r="F215" s="19">
        <f t="shared" si="15"/>
        <v>1983.9736493379949</v>
      </c>
      <c r="G215" s="19">
        <f t="shared" si="17"/>
        <v>213.04249156798173</v>
      </c>
      <c r="H215" s="19">
        <f t="shared" si="18"/>
        <v>1770.9311577700132</v>
      </c>
      <c r="I215" s="19">
        <f t="shared" si="19"/>
        <v>76890.911882715547</v>
      </c>
    </row>
    <row r="216" spans="5:9" x14ac:dyDescent="0.2">
      <c r="E216" s="17">
        <f t="shared" si="16"/>
        <v>210</v>
      </c>
      <c r="F216" s="19">
        <f t="shared" si="15"/>
        <v>1983.9736493379949</v>
      </c>
      <c r="G216" s="19">
        <f t="shared" si="17"/>
        <v>208.24621968235462</v>
      </c>
      <c r="H216" s="19">
        <f t="shared" si="18"/>
        <v>1775.7274296556402</v>
      </c>
      <c r="I216" s="19">
        <f t="shared" si="19"/>
        <v>75115.184453059905</v>
      </c>
    </row>
    <row r="217" spans="5:9" x14ac:dyDescent="0.2">
      <c r="E217" s="17">
        <f t="shared" si="16"/>
        <v>211</v>
      </c>
      <c r="F217" s="19">
        <f t="shared" si="15"/>
        <v>1983.9736493379949</v>
      </c>
      <c r="G217" s="19">
        <f t="shared" si="17"/>
        <v>203.43695789370392</v>
      </c>
      <c r="H217" s="19">
        <f t="shared" si="18"/>
        <v>1780.5366914442909</v>
      </c>
      <c r="I217" s="19">
        <f t="shared" si="19"/>
        <v>73334.647761615619</v>
      </c>
    </row>
    <row r="218" spans="5:9" x14ac:dyDescent="0.2">
      <c r="E218" s="17">
        <f t="shared" si="16"/>
        <v>212</v>
      </c>
      <c r="F218" s="19">
        <f t="shared" si="15"/>
        <v>1983.9736493379949</v>
      </c>
      <c r="G218" s="19">
        <f t="shared" si="17"/>
        <v>198.61467102104231</v>
      </c>
      <c r="H218" s="19">
        <f t="shared" si="18"/>
        <v>1785.3589783169525</v>
      </c>
      <c r="I218" s="19">
        <f t="shared" si="19"/>
        <v>71549.28878329866</v>
      </c>
    </row>
    <row r="219" spans="5:9" x14ac:dyDescent="0.2">
      <c r="E219" s="17">
        <f t="shared" si="16"/>
        <v>213</v>
      </c>
      <c r="F219" s="19">
        <f t="shared" si="15"/>
        <v>1983.9736493379949</v>
      </c>
      <c r="G219" s="19">
        <f t="shared" si="17"/>
        <v>193.77932378810056</v>
      </c>
      <c r="H219" s="19">
        <f t="shared" si="18"/>
        <v>1790.1943255498943</v>
      </c>
      <c r="I219" s="19">
        <f t="shared" si="19"/>
        <v>69759.094457748768</v>
      </c>
    </row>
    <row r="220" spans="5:9" x14ac:dyDescent="0.2">
      <c r="E220" s="17">
        <f t="shared" si="16"/>
        <v>214</v>
      </c>
      <c r="F220" s="19">
        <f t="shared" si="15"/>
        <v>1983.9736493379949</v>
      </c>
      <c r="G220" s="19">
        <f t="shared" si="17"/>
        <v>188.9308808230696</v>
      </c>
      <c r="H220" s="19">
        <f t="shared" si="18"/>
        <v>1795.0427685149252</v>
      </c>
      <c r="I220" s="19">
        <f t="shared" si="19"/>
        <v>67964.051689233849</v>
      </c>
    </row>
    <row r="221" spans="5:9" x14ac:dyDescent="0.2">
      <c r="E221" s="17">
        <f t="shared" si="16"/>
        <v>215</v>
      </c>
      <c r="F221" s="19">
        <f t="shared" si="15"/>
        <v>1983.9736493379949</v>
      </c>
      <c r="G221" s="19">
        <f t="shared" si="17"/>
        <v>184.06930665834167</v>
      </c>
      <c r="H221" s="19">
        <f t="shared" si="18"/>
        <v>1799.9043426796532</v>
      </c>
      <c r="I221" s="19">
        <f t="shared" si="19"/>
        <v>66164.147346554193</v>
      </c>
    </row>
    <row r="222" spans="5:9" x14ac:dyDescent="0.2">
      <c r="E222" s="17">
        <f t="shared" si="16"/>
        <v>216</v>
      </c>
      <c r="F222" s="19">
        <f t="shared" si="15"/>
        <v>1983.9736493379949</v>
      </c>
      <c r="G222" s="19">
        <f t="shared" si="17"/>
        <v>179.19456573025096</v>
      </c>
      <c r="H222" s="19">
        <f t="shared" si="18"/>
        <v>1804.7790836077438</v>
      </c>
      <c r="I222" s="19">
        <f t="shared" si="19"/>
        <v>64359.368262946446</v>
      </c>
    </row>
    <row r="223" spans="5:9" x14ac:dyDescent="0.2">
      <c r="E223" s="17">
        <f t="shared" si="16"/>
        <v>217</v>
      </c>
      <c r="F223" s="19">
        <f t="shared" si="15"/>
        <v>1983.9736493379949</v>
      </c>
      <c r="G223" s="19">
        <f t="shared" si="17"/>
        <v>174.3066223788133</v>
      </c>
      <c r="H223" s="19">
        <f t="shared" si="18"/>
        <v>1809.6670269591816</v>
      </c>
      <c r="I223" s="19">
        <f t="shared" si="19"/>
        <v>62549.701235987261</v>
      </c>
    </row>
    <row r="224" spans="5:9" x14ac:dyDescent="0.2">
      <c r="E224" s="17">
        <f t="shared" si="16"/>
        <v>218</v>
      </c>
      <c r="F224" s="19">
        <f t="shared" si="15"/>
        <v>1983.9736493379949</v>
      </c>
      <c r="G224" s="19">
        <f t="shared" si="17"/>
        <v>169.40544084746551</v>
      </c>
      <c r="H224" s="19">
        <f t="shared" si="18"/>
        <v>1814.5682084905293</v>
      </c>
      <c r="I224" s="19">
        <f t="shared" si="19"/>
        <v>60735.133027496733</v>
      </c>
    </row>
    <row r="225" spans="5:9" x14ac:dyDescent="0.2">
      <c r="E225" s="17">
        <f t="shared" si="16"/>
        <v>219</v>
      </c>
      <c r="F225" s="19">
        <f t="shared" si="15"/>
        <v>1983.9736493379949</v>
      </c>
      <c r="G225" s="19">
        <f t="shared" si="17"/>
        <v>164.49098528280365</v>
      </c>
      <c r="H225" s="19">
        <f t="shared" si="18"/>
        <v>1819.4826640551912</v>
      </c>
      <c r="I225" s="19">
        <f t="shared" si="19"/>
        <v>58915.650363441542</v>
      </c>
    </row>
    <row r="226" spans="5:9" x14ac:dyDescent="0.2">
      <c r="E226" s="17">
        <f t="shared" si="16"/>
        <v>220</v>
      </c>
      <c r="F226" s="19">
        <f t="shared" si="15"/>
        <v>1983.9736493379949</v>
      </c>
      <c r="G226" s="19">
        <f t="shared" si="17"/>
        <v>159.56321973432085</v>
      </c>
      <c r="H226" s="19">
        <f t="shared" si="18"/>
        <v>1824.4104296036739</v>
      </c>
      <c r="I226" s="19">
        <f t="shared" si="19"/>
        <v>57091.239933837867</v>
      </c>
    </row>
    <row r="227" spans="5:9" x14ac:dyDescent="0.2">
      <c r="E227" s="17">
        <f t="shared" si="16"/>
        <v>221</v>
      </c>
      <c r="F227" s="19">
        <f t="shared" si="15"/>
        <v>1983.9736493379949</v>
      </c>
      <c r="G227" s="19">
        <f t="shared" si="17"/>
        <v>154.62210815414423</v>
      </c>
      <c r="H227" s="19">
        <f t="shared" si="18"/>
        <v>1829.3515411838507</v>
      </c>
      <c r="I227" s="19">
        <f t="shared" si="19"/>
        <v>55261.888392654015</v>
      </c>
    </row>
    <row r="228" spans="5:9" x14ac:dyDescent="0.2">
      <c r="E228" s="17">
        <f t="shared" si="16"/>
        <v>222</v>
      </c>
      <c r="F228" s="19">
        <f t="shared" si="15"/>
        <v>1983.9736493379949</v>
      </c>
      <c r="G228" s="19">
        <f t="shared" si="17"/>
        <v>149.66761439677128</v>
      </c>
      <c r="H228" s="19">
        <f t="shared" si="18"/>
        <v>1834.3060349412235</v>
      </c>
      <c r="I228" s="19">
        <f t="shared" si="19"/>
        <v>53427.582357712789</v>
      </c>
    </row>
    <row r="229" spans="5:9" x14ac:dyDescent="0.2">
      <c r="E229" s="17">
        <f t="shared" si="16"/>
        <v>223</v>
      </c>
      <c r="F229" s="19">
        <f t="shared" si="15"/>
        <v>1983.9736493379949</v>
      </c>
      <c r="G229" s="19">
        <f t="shared" si="17"/>
        <v>144.69970221880547</v>
      </c>
      <c r="H229" s="19">
        <f t="shared" si="18"/>
        <v>1839.2739471191894</v>
      </c>
      <c r="I229" s="19">
        <f t="shared" si="19"/>
        <v>51588.3084105936</v>
      </c>
    </row>
    <row r="230" spans="5:9" x14ac:dyDescent="0.2">
      <c r="E230" s="17">
        <f t="shared" si="16"/>
        <v>224</v>
      </c>
      <c r="F230" s="19">
        <f t="shared" si="15"/>
        <v>1983.9736493379949</v>
      </c>
      <c r="G230" s="19">
        <f t="shared" si="17"/>
        <v>139.718335278691</v>
      </c>
      <c r="H230" s="19">
        <f t="shared" si="18"/>
        <v>1844.2553140593038</v>
      </c>
      <c r="I230" s="19">
        <f t="shared" si="19"/>
        <v>49744.053096534299</v>
      </c>
    </row>
    <row r="231" spans="5:9" x14ac:dyDescent="0.2">
      <c r="E231" s="17">
        <f t="shared" ref="E231:E256" si="20">IF(AND(I230&lt;&gt;"",I230&gt;0),E230+1,REPT(,1))</f>
        <v>225</v>
      </c>
      <c r="F231" s="19">
        <f t="shared" ref="F231:F256" si="21">IF(AND(I230&lt;&gt;"",I230&gt;0),IF(PMT($C$8/12,$C$7,-$C$6)&lt;=I230,PMT($C$8/12,$C$7,-$C$6),I230),REPT(,1))</f>
        <v>1983.9736493379949</v>
      </c>
      <c r="G231" s="19">
        <f t="shared" ref="G231:G256" si="22">IF(AND(I230&lt;&gt;"",I230&gt;0),$C$8/12*I230,REPT(,1))</f>
        <v>134.72347713644706</v>
      </c>
      <c r="H231" s="19">
        <f t="shared" ref="H231:H256" si="23">IF(AND(I230&lt;&gt;"",I230&gt;0),F231-G231,REPT(,1))</f>
        <v>1849.2501722015477</v>
      </c>
      <c r="I231" s="19">
        <f t="shared" ref="I231:I256" si="24">IF(AND(I230&lt;&gt;"",I230&gt;0),IF(F231-I230&lt;0,I230-H231,F231-I230),REPT(,1))</f>
        <v>47894.802924332747</v>
      </c>
    </row>
    <row r="232" spans="5:9" x14ac:dyDescent="0.2">
      <c r="E232" s="17">
        <f t="shared" si="20"/>
        <v>226</v>
      </c>
      <c r="F232" s="19">
        <f t="shared" si="21"/>
        <v>1983.9736493379949</v>
      </c>
      <c r="G232" s="19">
        <f t="shared" si="22"/>
        <v>129.7150912534012</v>
      </c>
      <c r="H232" s="19">
        <f t="shared" si="23"/>
        <v>1854.2585580845937</v>
      </c>
      <c r="I232" s="19">
        <f t="shared" si="24"/>
        <v>46040.544366248156</v>
      </c>
    </row>
    <row r="233" spans="5:9" x14ac:dyDescent="0.2">
      <c r="E233" s="17">
        <f t="shared" si="20"/>
        <v>227</v>
      </c>
      <c r="F233" s="19">
        <f t="shared" si="21"/>
        <v>1983.9736493379949</v>
      </c>
      <c r="G233" s="19">
        <f t="shared" si="22"/>
        <v>124.69314099192209</v>
      </c>
      <c r="H233" s="19">
        <f t="shared" si="23"/>
        <v>1859.2805083460728</v>
      </c>
      <c r="I233" s="19">
        <f t="shared" si="24"/>
        <v>44181.263857902086</v>
      </c>
    </row>
    <row r="234" spans="5:9" x14ac:dyDescent="0.2">
      <c r="E234" s="17">
        <f t="shared" si="20"/>
        <v>228</v>
      </c>
      <c r="F234" s="19">
        <f t="shared" si="21"/>
        <v>1983.9736493379949</v>
      </c>
      <c r="G234" s="19">
        <f t="shared" si="22"/>
        <v>119.65758961515148</v>
      </c>
      <c r="H234" s="19">
        <f t="shared" si="23"/>
        <v>1864.3160597228434</v>
      </c>
      <c r="I234" s="19">
        <f t="shared" si="24"/>
        <v>42316.947798179244</v>
      </c>
    </row>
    <row r="235" spans="5:9" x14ac:dyDescent="0.2">
      <c r="E235" s="17">
        <f t="shared" si="20"/>
        <v>229</v>
      </c>
      <c r="F235" s="19">
        <f t="shared" si="21"/>
        <v>1983.9736493379949</v>
      </c>
      <c r="G235" s="19">
        <f t="shared" si="22"/>
        <v>114.60840028673546</v>
      </c>
      <c r="H235" s="19">
        <f t="shared" si="23"/>
        <v>1869.3652490512593</v>
      </c>
      <c r="I235" s="19">
        <f t="shared" si="24"/>
        <v>40447.582549127983</v>
      </c>
    </row>
    <row r="236" spans="5:9" x14ac:dyDescent="0.2">
      <c r="E236" s="17">
        <f t="shared" si="20"/>
        <v>230</v>
      </c>
      <c r="F236" s="19">
        <f t="shared" si="21"/>
        <v>1983.9736493379949</v>
      </c>
      <c r="G236" s="19">
        <f t="shared" si="22"/>
        <v>109.54553607055496</v>
      </c>
      <c r="H236" s="19">
        <f t="shared" si="23"/>
        <v>1874.4281132674398</v>
      </c>
      <c r="I236" s="19">
        <f t="shared" si="24"/>
        <v>38573.154435860546</v>
      </c>
    </row>
    <row r="237" spans="5:9" x14ac:dyDescent="0.2">
      <c r="E237" s="17">
        <f t="shared" si="20"/>
        <v>231</v>
      </c>
      <c r="F237" s="19">
        <f t="shared" si="21"/>
        <v>1983.9736493379949</v>
      </c>
      <c r="G237" s="19">
        <f t="shared" si="22"/>
        <v>104.46895993045565</v>
      </c>
      <c r="H237" s="19">
        <f t="shared" si="23"/>
        <v>1879.5046894075392</v>
      </c>
      <c r="I237" s="19">
        <f t="shared" si="24"/>
        <v>36693.649746453004</v>
      </c>
    </row>
    <row r="238" spans="5:9" x14ac:dyDescent="0.2">
      <c r="E238" s="17">
        <f t="shared" si="20"/>
        <v>232</v>
      </c>
      <c r="F238" s="19">
        <f t="shared" si="21"/>
        <v>1983.9736493379949</v>
      </c>
      <c r="G238" s="19">
        <f t="shared" si="22"/>
        <v>99.378634729976895</v>
      </c>
      <c r="H238" s="19">
        <f t="shared" si="23"/>
        <v>1884.5950146080179</v>
      </c>
      <c r="I238" s="19">
        <f t="shared" si="24"/>
        <v>34809.054731844983</v>
      </c>
    </row>
    <row r="239" spans="5:9" x14ac:dyDescent="0.2">
      <c r="E239" s="17">
        <f t="shared" si="20"/>
        <v>233</v>
      </c>
      <c r="F239" s="19">
        <f t="shared" si="21"/>
        <v>1983.9736493379949</v>
      </c>
      <c r="G239" s="19">
        <f t="shared" si="22"/>
        <v>94.27452323208017</v>
      </c>
      <c r="H239" s="19">
        <f t="shared" si="23"/>
        <v>1889.6991261059147</v>
      </c>
      <c r="I239" s="19">
        <f t="shared" si="24"/>
        <v>32919.355605739067</v>
      </c>
    </row>
    <row r="240" spans="5:9" x14ac:dyDescent="0.2">
      <c r="E240" s="17">
        <f t="shared" si="20"/>
        <v>234</v>
      </c>
      <c r="F240" s="19">
        <f t="shared" si="21"/>
        <v>1983.9736493379949</v>
      </c>
      <c r="G240" s="19">
        <f t="shared" si="22"/>
        <v>89.156588098876639</v>
      </c>
      <c r="H240" s="19">
        <f t="shared" si="23"/>
        <v>1894.8170612391182</v>
      </c>
      <c r="I240" s="19">
        <f t="shared" si="24"/>
        <v>31024.538544499948</v>
      </c>
    </row>
    <row r="241" spans="5:9" x14ac:dyDescent="0.2">
      <c r="E241" s="17">
        <f t="shared" si="20"/>
        <v>235</v>
      </c>
      <c r="F241" s="19">
        <f t="shared" si="21"/>
        <v>1983.9736493379949</v>
      </c>
      <c r="G241" s="19">
        <f t="shared" si="22"/>
        <v>84.024791891354027</v>
      </c>
      <c r="H241" s="19">
        <f t="shared" si="23"/>
        <v>1899.9488574466409</v>
      </c>
      <c r="I241" s="19">
        <f t="shared" si="24"/>
        <v>29124.589687053307</v>
      </c>
    </row>
    <row r="242" spans="5:9" x14ac:dyDescent="0.2">
      <c r="E242" s="17">
        <f t="shared" si="20"/>
        <v>236</v>
      </c>
      <c r="F242" s="19">
        <f t="shared" si="21"/>
        <v>1983.9736493379949</v>
      </c>
      <c r="G242" s="19">
        <f t="shared" si="22"/>
        <v>78.879097069102713</v>
      </c>
      <c r="H242" s="19">
        <f t="shared" si="23"/>
        <v>1905.0945522688921</v>
      </c>
      <c r="I242" s="19">
        <f t="shared" si="24"/>
        <v>27219.495134784414</v>
      </c>
    </row>
    <row r="243" spans="5:9" x14ac:dyDescent="0.2">
      <c r="E243" s="17">
        <f t="shared" si="20"/>
        <v>237</v>
      </c>
      <c r="F243" s="19">
        <f t="shared" si="21"/>
        <v>1983.9736493379949</v>
      </c>
      <c r="G243" s="19">
        <f t="shared" si="22"/>
        <v>73.71946599004113</v>
      </c>
      <c r="H243" s="19">
        <f t="shared" si="23"/>
        <v>1910.2541833479538</v>
      </c>
      <c r="I243" s="19">
        <f t="shared" si="24"/>
        <v>25309.240951436459</v>
      </c>
    </row>
    <row r="244" spans="5:9" x14ac:dyDescent="0.2">
      <c r="E244" s="17">
        <f t="shared" si="20"/>
        <v>238</v>
      </c>
      <c r="F244" s="19">
        <f t="shared" si="21"/>
        <v>1983.9736493379949</v>
      </c>
      <c r="G244" s="19">
        <f t="shared" si="22"/>
        <v>68.545860910140405</v>
      </c>
      <c r="H244" s="19">
        <f t="shared" si="23"/>
        <v>1915.4277884278545</v>
      </c>
      <c r="I244" s="19">
        <f t="shared" si="24"/>
        <v>23393.813163008606</v>
      </c>
    </row>
    <row r="245" spans="5:9" x14ac:dyDescent="0.2">
      <c r="E245" s="17">
        <f t="shared" si="20"/>
        <v>239</v>
      </c>
      <c r="F245" s="19">
        <f t="shared" si="21"/>
        <v>1983.9736493379949</v>
      </c>
      <c r="G245" s="19">
        <f t="shared" si="22"/>
        <v>63.358243983148313</v>
      </c>
      <c r="H245" s="19">
        <f t="shared" si="23"/>
        <v>1920.6154053548466</v>
      </c>
      <c r="I245" s="19">
        <f t="shared" si="24"/>
        <v>21473.197757653761</v>
      </c>
    </row>
    <row r="246" spans="5:9" x14ac:dyDescent="0.2">
      <c r="E246" s="17">
        <f t="shared" si="20"/>
        <v>240</v>
      </c>
      <c r="F246" s="19">
        <f t="shared" si="21"/>
        <v>1983.9736493379949</v>
      </c>
      <c r="G246" s="19">
        <f t="shared" si="22"/>
        <v>58.156577260312268</v>
      </c>
      <c r="H246" s="19">
        <f t="shared" si="23"/>
        <v>1925.8170720776825</v>
      </c>
      <c r="I246" s="19">
        <f t="shared" si="24"/>
        <v>19547.380685576078</v>
      </c>
    </row>
    <row r="247" spans="5:9" x14ac:dyDescent="0.2">
      <c r="E247" s="3">
        <f t="shared" si="20"/>
        <v>241</v>
      </c>
      <c r="F247" s="19">
        <f t="shared" si="21"/>
        <v>1983.9736493379949</v>
      </c>
      <c r="G247" s="19">
        <f t="shared" si="22"/>
        <v>52.940822690101882</v>
      </c>
      <c r="H247" s="19">
        <f t="shared" si="23"/>
        <v>1931.032826647893</v>
      </c>
      <c r="I247" s="19">
        <f t="shared" si="24"/>
        <v>17616.347858928184</v>
      </c>
    </row>
    <row r="248" spans="5:9" x14ac:dyDescent="0.2">
      <c r="E248" s="3">
        <f t="shared" si="20"/>
        <v>242</v>
      </c>
      <c r="F248" s="19">
        <f t="shared" si="21"/>
        <v>1983.9736493379949</v>
      </c>
      <c r="G248" s="19">
        <f t="shared" si="22"/>
        <v>47.7109421179305</v>
      </c>
      <c r="H248" s="19">
        <f t="shared" si="23"/>
        <v>1936.2627072200644</v>
      </c>
      <c r="I248" s="19">
        <f t="shared" si="24"/>
        <v>15680.085151708119</v>
      </c>
    </row>
    <row r="249" spans="5:9" x14ac:dyDescent="0.2">
      <c r="E249" s="3">
        <f t="shared" si="20"/>
        <v>243</v>
      </c>
      <c r="F249" s="19">
        <f t="shared" si="21"/>
        <v>1983.9736493379949</v>
      </c>
      <c r="G249" s="19">
        <f t="shared" si="22"/>
        <v>42.466897285876158</v>
      </c>
      <c r="H249" s="19">
        <f t="shared" si="23"/>
        <v>1941.5067520521186</v>
      </c>
      <c r="I249" s="19">
        <f t="shared" si="24"/>
        <v>13738.578399656</v>
      </c>
    </row>
    <row r="250" spans="5:9" x14ac:dyDescent="0.2">
      <c r="E250" s="3">
        <f t="shared" si="20"/>
        <v>244</v>
      </c>
      <c r="F250" s="19">
        <f t="shared" si="21"/>
        <v>1983.9736493379949</v>
      </c>
      <c r="G250" s="19">
        <f t="shared" si="22"/>
        <v>37.208649832401669</v>
      </c>
      <c r="H250" s="19">
        <f t="shared" si="23"/>
        <v>1946.7649995055931</v>
      </c>
      <c r="I250" s="19">
        <f t="shared" si="24"/>
        <v>11791.813400150408</v>
      </c>
    </row>
    <row r="251" spans="5:9" x14ac:dyDescent="0.2">
      <c r="E251" s="3">
        <f t="shared" si="20"/>
        <v>245</v>
      </c>
      <c r="F251" s="19">
        <f t="shared" si="21"/>
        <v>1983.9736493379949</v>
      </c>
      <c r="G251" s="19">
        <f t="shared" si="22"/>
        <v>31.936161292074022</v>
      </c>
      <c r="H251" s="19">
        <f t="shared" si="23"/>
        <v>1952.0374880459208</v>
      </c>
      <c r="I251" s="19">
        <f t="shared" si="24"/>
        <v>9839.7759121044874</v>
      </c>
    </row>
    <row r="252" spans="5:9" x14ac:dyDescent="0.2">
      <c r="E252" s="3">
        <f t="shared" si="20"/>
        <v>246</v>
      </c>
      <c r="F252" s="19">
        <f t="shared" si="21"/>
        <v>1983.9736493379949</v>
      </c>
      <c r="G252" s="19">
        <f t="shared" si="22"/>
        <v>26.649393095282988</v>
      </c>
      <c r="H252" s="19">
        <f t="shared" si="23"/>
        <v>1957.324256242712</v>
      </c>
      <c r="I252" s="19">
        <f t="shared" si="24"/>
        <v>7882.4516558617752</v>
      </c>
    </row>
    <row r="253" spans="5:9" x14ac:dyDescent="0.2">
      <c r="E253" s="3">
        <f t="shared" si="20"/>
        <v>247</v>
      </c>
      <c r="F253" s="19">
        <f t="shared" si="21"/>
        <v>1983.9736493379949</v>
      </c>
      <c r="G253" s="19">
        <f t="shared" si="22"/>
        <v>21.348306567958975</v>
      </c>
      <c r="H253" s="19">
        <f t="shared" si="23"/>
        <v>1962.6253427700358</v>
      </c>
      <c r="I253" s="19">
        <f t="shared" si="24"/>
        <v>5919.8263130917394</v>
      </c>
    </row>
    <row r="254" spans="5:9" x14ac:dyDescent="0.2">
      <c r="E254" s="3">
        <f t="shared" si="20"/>
        <v>248</v>
      </c>
      <c r="F254" s="19">
        <f t="shared" si="21"/>
        <v>1983.9736493379949</v>
      </c>
      <c r="G254" s="19">
        <f t="shared" si="22"/>
        <v>16.032862931290129</v>
      </c>
      <c r="H254" s="19">
        <f t="shared" si="23"/>
        <v>1967.9407864067048</v>
      </c>
      <c r="I254" s="19">
        <f t="shared" si="24"/>
        <v>3951.8855266850346</v>
      </c>
    </row>
    <row r="255" spans="5:9" x14ac:dyDescent="0.2">
      <c r="E255" s="3">
        <f t="shared" si="20"/>
        <v>249</v>
      </c>
      <c r="F255" s="19">
        <f t="shared" si="21"/>
        <v>1983.9736493379949</v>
      </c>
      <c r="G255" s="19">
        <f t="shared" si="22"/>
        <v>10.703023301438636</v>
      </c>
      <c r="H255" s="19">
        <f t="shared" si="23"/>
        <v>1973.2706260365562</v>
      </c>
      <c r="I255" s="19">
        <f t="shared" si="24"/>
        <v>1978.6149006484784</v>
      </c>
    </row>
    <row r="256" spans="5:9" x14ac:dyDescent="0.2">
      <c r="E256" s="3">
        <f t="shared" si="20"/>
        <v>250</v>
      </c>
      <c r="F256" s="19">
        <f t="shared" si="21"/>
        <v>1978.6149006484784</v>
      </c>
      <c r="G256" s="19">
        <f t="shared" si="22"/>
        <v>5.3587486892562959</v>
      </c>
      <c r="H256" s="19">
        <f t="shared" si="23"/>
        <v>1973.2561519592221</v>
      </c>
      <c r="I256" s="19">
        <f t="shared" si="24"/>
        <v>0</v>
      </c>
    </row>
    <row r="257" spans="2:9" x14ac:dyDescent="0.2">
      <c r="F257" s="19"/>
      <c r="G257" s="19"/>
      <c r="H257" s="19"/>
      <c r="I257" s="19"/>
    </row>
    <row r="258" spans="2:9" x14ac:dyDescent="0.2">
      <c r="F258" s="19"/>
      <c r="G258" s="19"/>
      <c r="H258" s="19"/>
      <c r="I258" s="19"/>
    </row>
    <row r="259" spans="2:9" x14ac:dyDescent="0.2">
      <c r="F259" s="19"/>
      <c r="G259" s="19"/>
      <c r="H259" s="19"/>
      <c r="I259" s="19"/>
    </row>
    <row r="260" spans="2:9" x14ac:dyDescent="0.2">
      <c r="F260" s="19"/>
      <c r="G260" s="19"/>
      <c r="H260" s="19"/>
      <c r="I260" s="19"/>
    </row>
    <row r="261" spans="2:9" x14ac:dyDescent="0.2">
      <c r="F261" s="19"/>
      <c r="G261" s="19"/>
      <c r="H261" s="19"/>
      <c r="I261" s="19"/>
    </row>
    <row r="262" spans="2:9" x14ac:dyDescent="0.2">
      <c r="F262" s="19"/>
      <c r="G262" s="19"/>
      <c r="H262" s="19"/>
      <c r="I262" s="19"/>
    </row>
    <row r="263" spans="2:9" x14ac:dyDescent="0.2">
      <c r="F263" s="19"/>
      <c r="G263" s="19"/>
      <c r="H263" s="19"/>
      <c r="I263" s="19"/>
    </row>
    <row r="264" spans="2:9" x14ac:dyDescent="0.2">
      <c r="B264" s="3" t="str">
        <f>IF(AND(I256&lt;&gt;"",I256&gt;0),E256+1,REPT(,1))</f>
        <v/>
      </c>
      <c r="C264" s="4" t="str">
        <f>IF(AND(I256&lt;&gt;"",I256&gt;0),IF(PMT($C$8/12,$C$7,-$C$6)&lt;=I256,PMT($C$8/12,$C$7,-$C$6),I256),REPT(,1))</f>
        <v/>
      </c>
      <c r="D264" s="4" t="str">
        <f>IF(AND(I256&lt;&gt;"",I256&gt;0),$C$8/12*I256,REPT(,1))</f>
        <v/>
      </c>
      <c r="E264" s="4" t="str">
        <f>IF(AND(I256&lt;&gt;"",I256&gt;0),C264-D264,REPT(,1))</f>
        <v/>
      </c>
      <c r="F264" s="19" t="str">
        <f>IF(AND(I256&lt;&gt;"",I256&gt;0),IF(C264-I256&lt;0,I256-E264,C264-I256),REPT(,1))</f>
        <v/>
      </c>
      <c r="G264" s="19"/>
      <c r="H264" s="19"/>
      <c r="I264" s="19"/>
    </row>
    <row r="265" spans="2:9" x14ac:dyDescent="0.2">
      <c r="B265" s="3" t="str">
        <f t="shared" ref="B265:B269" si="25">IF(AND(F264&lt;&gt;"",F264&gt;0),B264+1,REPT(,1))</f>
        <v/>
      </c>
      <c r="C265" s="4" t="str">
        <f t="shared" ref="C265:C301" si="26">IF(AND(F264&lt;&gt;"",F264&gt;0),IF(PMT($C$8/12,$C$7,-$C$6)&lt;=F264,PMT($C$8/12,$C$7,-$C$6),F264),REPT(,1))</f>
        <v/>
      </c>
      <c r="D265" s="4" t="str">
        <f t="shared" ref="D265:D269" si="27">IF(AND(F264&lt;&gt;"",F264&gt;0),$C$8/12*F264,REPT(,1))</f>
        <v/>
      </c>
      <c r="E265" s="4" t="str">
        <f t="shared" ref="E265:E269" si="28">IF(AND(F264&lt;&gt;"",F264&gt;0),C265-D265,REPT(,1))</f>
        <v/>
      </c>
      <c r="F265" s="19" t="str">
        <f t="shared" ref="F265:F269" si="29">IF(AND(F264&lt;&gt;"",F264&gt;0),IF(C265-F264&lt;0,F264-E265,C265-F264),REPT(,1))</f>
        <v/>
      </c>
      <c r="G265" s="19"/>
      <c r="H265" s="19"/>
      <c r="I265" s="19"/>
    </row>
    <row r="266" spans="2:9" x14ac:dyDescent="0.2">
      <c r="B266" s="3" t="str">
        <f t="shared" si="25"/>
        <v/>
      </c>
      <c r="C266" s="4" t="str">
        <f t="shared" si="26"/>
        <v/>
      </c>
      <c r="D266" s="4" t="str">
        <f t="shared" si="27"/>
        <v/>
      </c>
      <c r="E266" s="4" t="str">
        <f t="shared" si="28"/>
        <v/>
      </c>
      <c r="F266" s="19" t="str">
        <f t="shared" si="29"/>
        <v/>
      </c>
      <c r="G266" s="19"/>
      <c r="H266" s="19"/>
      <c r="I266" s="19"/>
    </row>
    <row r="267" spans="2:9" x14ac:dyDescent="0.2">
      <c r="B267" s="3" t="str">
        <f t="shared" si="25"/>
        <v/>
      </c>
      <c r="C267" s="4" t="str">
        <f t="shared" si="26"/>
        <v/>
      </c>
      <c r="D267" s="4" t="str">
        <f t="shared" si="27"/>
        <v/>
      </c>
      <c r="E267" s="4" t="str">
        <f t="shared" si="28"/>
        <v/>
      </c>
      <c r="F267" s="19" t="str">
        <f t="shared" si="29"/>
        <v/>
      </c>
      <c r="G267" s="19"/>
      <c r="H267" s="19"/>
      <c r="I267" s="19"/>
    </row>
    <row r="268" spans="2:9" x14ac:dyDescent="0.2">
      <c r="B268" s="3" t="str">
        <f t="shared" si="25"/>
        <v/>
      </c>
      <c r="C268" s="4" t="str">
        <f t="shared" si="26"/>
        <v/>
      </c>
      <c r="D268" s="4" t="str">
        <f t="shared" si="27"/>
        <v/>
      </c>
      <c r="E268" s="4" t="str">
        <f t="shared" si="28"/>
        <v/>
      </c>
      <c r="F268" s="19" t="str">
        <f t="shared" si="29"/>
        <v/>
      </c>
      <c r="G268" s="19"/>
      <c r="H268" s="19"/>
      <c r="I268" s="19"/>
    </row>
    <row r="269" spans="2:9" x14ac:dyDescent="0.2">
      <c r="B269" s="3" t="str">
        <f t="shared" si="25"/>
        <v/>
      </c>
      <c r="C269" s="4" t="str">
        <f t="shared" si="26"/>
        <v/>
      </c>
      <c r="D269" s="4" t="str">
        <f t="shared" si="27"/>
        <v/>
      </c>
      <c r="E269" s="4" t="str">
        <f t="shared" si="28"/>
        <v/>
      </c>
      <c r="F269" s="19" t="str">
        <f t="shared" si="29"/>
        <v/>
      </c>
      <c r="G269" s="19"/>
      <c r="H269" s="19"/>
      <c r="I269" s="19"/>
    </row>
    <row r="270" spans="2:9" x14ac:dyDescent="0.2">
      <c r="B270" s="3" t="str">
        <f t="shared" ref="B270:B333" si="30">IF(AND(F269&lt;&gt;"",F269&gt;0),B269+1,REPT(,1))</f>
        <v/>
      </c>
      <c r="C270" s="4" t="str">
        <f t="shared" si="26"/>
        <v/>
      </c>
      <c r="D270" s="4" t="str">
        <f t="shared" ref="D270:D333" si="31">IF(AND(F269&lt;&gt;"",F269&gt;0),$C$8/12*F269,REPT(,1))</f>
        <v/>
      </c>
      <c r="E270" s="4" t="str">
        <f t="shared" ref="E270:E333" si="32">IF(AND(F269&lt;&gt;"",F269&gt;0),C270-D270,REPT(,1))</f>
        <v/>
      </c>
      <c r="F270" s="19" t="str">
        <f t="shared" ref="F270:F333" si="33">IF(AND(F269&lt;&gt;"",F269&gt;0),IF(C270-F269&lt;0,F269-E270,C270-F269),REPT(,1))</f>
        <v/>
      </c>
      <c r="G270" s="19"/>
      <c r="H270" s="19"/>
      <c r="I270" s="19"/>
    </row>
    <row r="271" spans="2:9" x14ac:dyDescent="0.2">
      <c r="B271" s="3" t="str">
        <f t="shared" si="30"/>
        <v/>
      </c>
      <c r="C271" s="4" t="str">
        <f t="shared" si="26"/>
        <v/>
      </c>
      <c r="D271" s="4" t="str">
        <f t="shared" si="31"/>
        <v/>
      </c>
      <c r="E271" s="4" t="str">
        <f t="shared" si="32"/>
        <v/>
      </c>
      <c r="F271" s="19" t="str">
        <f t="shared" si="33"/>
        <v/>
      </c>
      <c r="G271" s="19"/>
      <c r="H271" s="19"/>
      <c r="I271" s="19"/>
    </row>
    <row r="272" spans="2:9" x14ac:dyDescent="0.2">
      <c r="B272" s="3" t="str">
        <f t="shared" si="30"/>
        <v/>
      </c>
      <c r="C272" s="4" t="str">
        <f t="shared" si="26"/>
        <v/>
      </c>
      <c r="D272" s="4" t="str">
        <f t="shared" si="31"/>
        <v/>
      </c>
      <c r="E272" s="4" t="str">
        <f t="shared" si="32"/>
        <v/>
      </c>
      <c r="F272" s="19" t="str">
        <f t="shared" si="33"/>
        <v/>
      </c>
      <c r="G272" s="19"/>
      <c r="H272" s="19"/>
      <c r="I272" s="19"/>
    </row>
    <row r="273" spans="2:9" x14ac:dyDescent="0.2">
      <c r="B273" s="3" t="str">
        <f t="shared" si="30"/>
        <v/>
      </c>
      <c r="C273" s="4" t="str">
        <f t="shared" si="26"/>
        <v/>
      </c>
      <c r="D273" s="4" t="str">
        <f t="shared" si="31"/>
        <v/>
      </c>
      <c r="E273" s="4" t="str">
        <f t="shared" si="32"/>
        <v/>
      </c>
      <c r="F273" s="19" t="str">
        <f t="shared" si="33"/>
        <v/>
      </c>
      <c r="G273" s="19"/>
      <c r="H273" s="19"/>
      <c r="I273" s="19"/>
    </row>
    <row r="274" spans="2:9" x14ac:dyDescent="0.2">
      <c r="B274" s="3" t="str">
        <f t="shared" si="30"/>
        <v/>
      </c>
      <c r="C274" s="4" t="str">
        <f t="shared" si="26"/>
        <v/>
      </c>
      <c r="D274" s="4" t="str">
        <f t="shared" si="31"/>
        <v/>
      </c>
      <c r="E274" s="4" t="str">
        <f t="shared" si="32"/>
        <v/>
      </c>
      <c r="F274" s="19" t="str">
        <f t="shared" si="33"/>
        <v/>
      </c>
      <c r="G274" s="19"/>
      <c r="H274" s="19"/>
      <c r="I274" s="19"/>
    </row>
    <row r="275" spans="2:9" x14ac:dyDescent="0.2">
      <c r="B275" s="3" t="str">
        <f t="shared" si="30"/>
        <v/>
      </c>
      <c r="C275" s="4" t="str">
        <f t="shared" si="26"/>
        <v/>
      </c>
      <c r="D275" s="4" t="str">
        <f t="shared" si="31"/>
        <v/>
      </c>
      <c r="E275" s="4" t="str">
        <f t="shared" si="32"/>
        <v/>
      </c>
      <c r="F275" s="19" t="str">
        <f t="shared" si="33"/>
        <v/>
      </c>
      <c r="G275" s="19"/>
      <c r="H275" s="19"/>
      <c r="I275" s="19"/>
    </row>
    <row r="276" spans="2:9" x14ac:dyDescent="0.2">
      <c r="B276" s="3" t="str">
        <f t="shared" si="30"/>
        <v/>
      </c>
      <c r="C276" s="4" t="str">
        <f t="shared" si="26"/>
        <v/>
      </c>
      <c r="D276" s="4" t="str">
        <f t="shared" si="31"/>
        <v/>
      </c>
      <c r="E276" s="4" t="str">
        <f t="shared" si="32"/>
        <v/>
      </c>
      <c r="F276" s="19" t="str">
        <f t="shared" si="33"/>
        <v/>
      </c>
      <c r="G276" s="19"/>
      <c r="H276" s="19"/>
      <c r="I276" s="19"/>
    </row>
    <row r="277" spans="2:9" x14ac:dyDescent="0.2">
      <c r="B277" s="3" t="str">
        <f t="shared" si="30"/>
        <v/>
      </c>
      <c r="C277" s="4" t="str">
        <f t="shared" si="26"/>
        <v/>
      </c>
      <c r="D277" s="4" t="str">
        <f t="shared" si="31"/>
        <v/>
      </c>
      <c r="E277" s="4" t="str">
        <f t="shared" si="32"/>
        <v/>
      </c>
      <c r="F277" s="19" t="str">
        <f t="shared" si="33"/>
        <v/>
      </c>
      <c r="G277" s="19"/>
      <c r="H277" s="19"/>
      <c r="I277" s="19"/>
    </row>
    <row r="278" spans="2:9" x14ac:dyDescent="0.2">
      <c r="B278" s="3" t="str">
        <f t="shared" si="30"/>
        <v/>
      </c>
      <c r="C278" s="4" t="str">
        <f t="shared" si="26"/>
        <v/>
      </c>
      <c r="D278" s="4" t="str">
        <f t="shared" si="31"/>
        <v/>
      </c>
      <c r="E278" s="4" t="str">
        <f t="shared" si="32"/>
        <v/>
      </c>
      <c r="F278" s="19" t="str">
        <f t="shared" si="33"/>
        <v/>
      </c>
      <c r="G278" s="19"/>
      <c r="H278" s="19"/>
      <c r="I278" s="19"/>
    </row>
    <row r="279" spans="2:9" x14ac:dyDescent="0.2">
      <c r="B279" s="3" t="str">
        <f t="shared" si="30"/>
        <v/>
      </c>
      <c r="C279" s="4" t="str">
        <f t="shared" si="26"/>
        <v/>
      </c>
      <c r="D279" s="4" t="str">
        <f t="shared" si="31"/>
        <v/>
      </c>
      <c r="E279" s="4" t="str">
        <f t="shared" si="32"/>
        <v/>
      </c>
      <c r="F279" s="19" t="str">
        <f t="shared" si="33"/>
        <v/>
      </c>
      <c r="G279" s="19"/>
      <c r="H279" s="19"/>
      <c r="I279" s="19"/>
    </row>
    <row r="280" spans="2:9" x14ac:dyDescent="0.2">
      <c r="B280" s="3" t="str">
        <f t="shared" si="30"/>
        <v/>
      </c>
      <c r="C280" s="4" t="str">
        <f t="shared" si="26"/>
        <v/>
      </c>
      <c r="D280" s="4" t="str">
        <f t="shared" si="31"/>
        <v/>
      </c>
      <c r="E280" s="4" t="str">
        <f t="shared" si="32"/>
        <v/>
      </c>
      <c r="F280" s="19" t="str">
        <f t="shared" si="33"/>
        <v/>
      </c>
      <c r="G280" s="19"/>
      <c r="H280" s="19"/>
      <c r="I280" s="19"/>
    </row>
    <row r="281" spans="2:9" x14ac:dyDescent="0.2">
      <c r="B281" s="3" t="str">
        <f t="shared" si="30"/>
        <v/>
      </c>
      <c r="C281" s="4" t="str">
        <f t="shared" si="26"/>
        <v/>
      </c>
      <c r="D281" s="4" t="str">
        <f t="shared" si="31"/>
        <v/>
      </c>
      <c r="E281" s="4" t="str">
        <f t="shared" si="32"/>
        <v/>
      </c>
      <c r="F281" s="19" t="str">
        <f t="shared" si="33"/>
        <v/>
      </c>
      <c r="G281" s="19"/>
      <c r="H281" s="19"/>
      <c r="I281" s="19"/>
    </row>
    <row r="282" spans="2:9" x14ac:dyDescent="0.2">
      <c r="B282" s="3" t="str">
        <f t="shared" si="30"/>
        <v/>
      </c>
      <c r="C282" s="4" t="str">
        <f t="shared" si="26"/>
        <v/>
      </c>
      <c r="D282" s="4" t="str">
        <f t="shared" si="31"/>
        <v/>
      </c>
      <c r="E282" s="4" t="str">
        <f t="shared" si="32"/>
        <v/>
      </c>
      <c r="F282" s="19" t="str">
        <f t="shared" si="33"/>
        <v/>
      </c>
      <c r="G282" s="19"/>
      <c r="H282" s="19"/>
      <c r="I282" s="19"/>
    </row>
    <row r="283" spans="2:9" x14ac:dyDescent="0.2">
      <c r="B283" s="3" t="str">
        <f t="shared" si="30"/>
        <v/>
      </c>
      <c r="C283" s="4" t="str">
        <f t="shared" si="26"/>
        <v/>
      </c>
      <c r="D283" s="4" t="str">
        <f t="shared" si="31"/>
        <v/>
      </c>
      <c r="E283" s="4" t="str">
        <f t="shared" si="32"/>
        <v/>
      </c>
      <c r="F283" s="19" t="str">
        <f t="shared" si="33"/>
        <v/>
      </c>
      <c r="G283" s="19"/>
      <c r="H283" s="19"/>
      <c r="I283" s="19"/>
    </row>
    <row r="284" spans="2:9" x14ac:dyDescent="0.2">
      <c r="B284" s="3" t="str">
        <f t="shared" si="30"/>
        <v/>
      </c>
      <c r="C284" s="4" t="str">
        <f t="shared" si="26"/>
        <v/>
      </c>
      <c r="D284" s="4" t="str">
        <f t="shared" si="31"/>
        <v/>
      </c>
      <c r="E284" s="4" t="str">
        <f t="shared" si="32"/>
        <v/>
      </c>
      <c r="F284" s="19" t="str">
        <f t="shared" si="33"/>
        <v/>
      </c>
      <c r="G284" s="19"/>
      <c r="H284" s="19"/>
      <c r="I284" s="19"/>
    </row>
    <row r="285" spans="2:9" x14ac:dyDescent="0.2">
      <c r="B285" s="3" t="str">
        <f t="shared" si="30"/>
        <v/>
      </c>
      <c r="C285" s="4" t="str">
        <f t="shared" si="26"/>
        <v/>
      </c>
      <c r="D285" s="4" t="str">
        <f t="shared" si="31"/>
        <v/>
      </c>
      <c r="E285" s="4" t="str">
        <f t="shared" si="32"/>
        <v/>
      </c>
      <c r="F285" s="19" t="str">
        <f t="shared" si="33"/>
        <v/>
      </c>
      <c r="G285" s="19"/>
      <c r="H285" s="19"/>
      <c r="I285" s="19"/>
    </row>
    <row r="286" spans="2:9" x14ac:dyDescent="0.2">
      <c r="B286" s="3" t="str">
        <f t="shared" si="30"/>
        <v/>
      </c>
      <c r="C286" s="4" t="str">
        <f t="shared" si="26"/>
        <v/>
      </c>
      <c r="D286" s="4" t="str">
        <f t="shared" si="31"/>
        <v/>
      </c>
      <c r="E286" s="4" t="str">
        <f t="shared" si="32"/>
        <v/>
      </c>
      <c r="F286" s="19" t="str">
        <f t="shared" si="33"/>
        <v/>
      </c>
      <c r="G286" s="19"/>
      <c r="H286" s="19"/>
      <c r="I286" s="19"/>
    </row>
    <row r="287" spans="2:9" x14ac:dyDescent="0.2">
      <c r="B287" s="3" t="str">
        <f t="shared" si="30"/>
        <v/>
      </c>
      <c r="C287" s="4" t="str">
        <f t="shared" si="26"/>
        <v/>
      </c>
      <c r="D287" s="4" t="str">
        <f t="shared" si="31"/>
        <v/>
      </c>
      <c r="E287" s="4" t="str">
        <f t="shared" si="32"/>
        <v/>
      </c>
      <c r="F287" s="19" t="str">
        <f t="shared" si="33"/>
        <v/>
      </c>
      <c r="G287" s="19"/>
      <c r="H287" s="19"/>
      <c r="I287" s="19"/>
    </row>
    <row r="288" spans="2:9" x14ac:dyDescent="0.2">
      <c r="B288" s="3" t="str">
        <f t="shared" si="30"/>
        <v/>
      </c>
      <c r="C288" s="4" t="str">
        <f t="shared" si="26"/>
        <v/>
      </c>
      <c r="D288" s="4" t="str">
        <f t="shared" si="31"/>
        <v/>
      </c>
      <c r="E288" s="4" t="str">
        <f t="shared" si="32"/>
        <v/>
      </c>
      <c r="F288" s="19" t="str">
        <f t="shared" si="33"/>
        <v/>
      </c>
      <c r="G288" s="19"/>
      <c r="H288" s="19"/>
      <c r="I288" s="19"/>
    </row>
    <row r="289" spans="2:9" x14ac:dyDescent="0.2">
      <c r="B289" s="3" t="str">
        <f t="shared" si="30"/>
        <v/>
      </c>
      <c r="C289" s="4" t="str">
        <f t="shared" si="26"/>
        <v/>
      </c>
      <c r="D289" s="4" t="str">
        <f t="shared" si="31"/>
        <v/>
      </c>
      <c r="E289" s="4" t="str">
        <f t="shared" si="32"/>
        <v/>
      </c>
      <c r="F289" s="19" t="str">
        <f t="shared" si="33"/>
        <v/>
      </c>
      <c r="G289" s="19"/>
      <c r="H289" s="19"/>
      <c r="I289" s="19"/>
    </row>
    <row r="290" spans="2:9" x14ac:dyDescent="0.2">
      <c r="B290" s="3" t="str">
        <f t="shared" si="30"/>
        <v/>
      </c>
      <c r="C290" s="4" t="str">
        <f t="shared" si="26"/>
        <v/>
      </c>
      <c r="D290" s="4" t="str">
        <f t="shared" si="31"/>
        <v/>
      </c>
      <c r="E290" s="4" t="str">
        <f t="shared" si="32"/>
        <v/>
      </c>
      <c r="F290" s="19" t="str">
        <f t="shared" si="33"/>
        <v/>
      </c>
      <c r="G290" s="19"/>
      <c r="H290" s="19"/>
      <c r="I290" s="19"/>
    </row>
    <row r="291" spans="2:9" x14ac:dyDescent="0.2">
      <c r="B291" s="3" t="str">
        <f t="shared" si="30"/>
        <v/>
      </c>
      <c r="C291" s="4" t="str">
        <f t="shared" si="26"/>
        <v/>
      </c>
      <c r="D291" s="4" t="str">
        <f t="shared" si="31"/>
        <v/>
      </c>
      <c r="E291" s="4" t="str">
        <f t="shared" si="32"/>
        <v/>
      </c>
      <c r="F291" s="19" t="str">
        <f t="shared" si="33"/>
        <v/>
      </c>
      <c r="G291" s="19"/>
      <c r="H291" s="19"/>
      <c r="I291" s="19"/>
    </row>
    <row r="292" spans="2:9" x14ac:dyDescent="0.2">
      <c r="B292" s="3" t="str">
        <f t="shared" si="30"/>
        <v/>
      </c>
      <c r="C292" s="4" t="str">
        <f t="shared" si="26"/>
        <v/>
      </c>
      <c r="D292" s="4" t="str">
        <f t="shared" si="31"/>
        <v/>
      </c>
      <c r="E292" s="4" t="str">
        <f t="shared" si="32"/>
        <v/>
      </c>
      <c r="F292" s="19" t="str">
        <f t="shared" si="33"/>
        <v/>
      </c>
      <c r="G292" s="19"/>
      <c r="H292" s="19"/>
      <c r="I292" s="19"/>
    </row>
    <row r="293" spans="2:9" x14ac:dyDescent="0.2">
      <c r="B293" s="3" t="str">
        <f t="shared" si="30"/>
        <v/>
      </c>
      <c r="C293" s="4" t="str">
        <f t="shared" si="26"/>
        <v/>
      </c>
      <c r="D293" s="4" t="str">
        <f t="shared" si="31"/>
        <v/>
      </c>
      <c r="E293" s="4" t="str">
        <f t="shared" si="32"/>
        <v/>
      </c>
      <c r="F293" s="19" t="str">
        <f t="shared" si="33"/>
        <v/>
      </c>
      <c r="G293" s="19"/>
      <c r="H293" s="19"/>
      <c r="I293" s="19"/>
    </row>
    <row r="294" spans="2:9" x14ac:dyDescent="0.2">
      <c r="B294" s="3" t="str">
        <f t="shared" si="30"/>
        <v/>
      </c>
      <c r="C294" s="4" t="str">
        <f t="shared" si="26"/>
        <v/>
      </c>
      <c r="D294" s="4" t="str">
        <f t="shared" si="31"/>
        <v/>
      </c>
      <c r="E294" s="4" t="str">
        <f t="shared" si="32"/>
        <v/>
      </c>
      <c r="F294" s="19" t="str">
        <f t="shared" si="33"/>
        <v/>
      </c>
      <c r="G294" s="19"/>
      <c r="H294" s="19"/>
      <c r="I294" s="19"/>
    </row>
    <row r="295" spans="2:9" x14ac:dyDescent="0.2">
      <c r="B295" s="3" t="str">
        <f t="shared" si="30"/>
        <v/>
      </c>
      <c r="C295" s="4" t="str">
        <f t="shared" si="26"/>
        <v/>
      </c>
      <c r="D295" s="4" t="str">
        <f t="shared" si="31"/>
        <v/>
      </c>
      <c r="E295" s="4" t="str">
        <f t="shared" si="32"/>
        <v/>
      </c>
      <c r="F295" s="19" t="str">
        <f t="shared" si="33"/>
        <v/>
      </c>
      <c r="G295" s="19"/>
      <c r="H295" s="19"/>
      <c r="I295" s="19"/>
    </row>
    <row r="296" spans="2:9" x14ac:dyDescent="0.2">
      <c r="B296" s="3" t="str">
        <f t="shared" si="30"/>
        <v/>
      </c>
      <c r="C296" s="4" t="str">
        <f t="shared" si="26"/>
        <v/>
      </c>
      <c r="D296" s="4" t="str">
        <f t="shared" si="31"/>
        <v/>
      </c>
      <c r="E296" s="4" t="str">
        <f t="shared" si="32"/>
        <v/>
      </c>
      <c r="F296" s="19" t="str">
        <f t="shared" si="33"/>
        <v/>
      </c>
      <c r="G296" s="19"/>
      <c r="H296" s="19"/>
      <c r="I296" s="19"/>
    </row>
    <row r="297" spans="2:9" x14ac:dyDescent="0.2">
      <c r="B297" s="3" t="str">
        <f t="shared" si="30"/>
        <v/>
      </c>
      <c r="C297" s="4" t="str">
        <f t="shared" si="26"/>
        <v/>
      </c>
      <c r="D297" s="4" t="str">
        <f t="shared" si="31"/>
        <v/>
      </c>
      <c r="E297" s="4" t="str">
        <f t="shared" si="32"/>
        <v/>
      </c>
      <c r="F297" s="19" t="str">
        <f t="shared" si="33"/>
        <v/>
      </c>
      <c r="G297" s="19"/>
      <c r="H297" s="19"/>
      <c r="I297" s="19"/>
    </row>
    <row r="298" spans="2:9" x14ac:dyDescent="0.2">
      <c r="B298" s="3" t="str">
        <f t="shared" si="30"/>
        <v/>
      </c>
      <c r="C298" s="4" t="str">
        <f t="shared" si="26"/>
        <v/>
      </c>
      <c r="D298" s="4" t="str">
        <f t="shared" si="31"/>
        <v/>
      </c>
      <c r="E298" s="4" t="str">
        <f t="shared" si="32"/>
        <v/>
      </c>
      <c r="F298" s="19" t="str">
        <f t="shared" si="33"/>
        <v/>
      </c>
      <c r="G298" s="19"/>
      <c r="H298" s="19"/>
      <c r="I298" s="19"/>
    </row>
    <row r="299" spans="2:9" x14ac:dyDescent="0.2">
      <c r="B299" s="3" t="str">
        <f t="shared" si="30"/>
        <v/>
      </c>
      <c r="C299" s="4" t="str">
        <f t="shared" si="26"/>
        <v/>
      </c>
      <c r="D299" s="4" t="str">
        <f t="shared" si="31"/>
        <v/>
      </c>
      <c r="E299" s="4" t="str">
        <f t="shared" si="32"/>
        <v/>
      </c>
      <c r="F299" s="19" t="str">
        <f t="shared" si="33"/>
        <v/>
      </c>
      <c r="G299" s="19"/>
      <c r="H299" s="19"/>
      <c r="I299" s="19"/>
    </row>
    <row r="300" spans="2:9" x14ac:dyDescent="0.2">
      <c r="B300" s="3" t="str">
        <f t="shared" si="30"/>
        <v/>
      </c>
      <c r="C300" s="4" t="str">
        <f t="shared" si="26"/>
        <v/>
      </c>
      <c r="D300" s="4" t="str">
        <f t="shared" si="31"/>
        <v/>
      </c>
      <c r="E300" s="4" t="str">
        <f t="shared" si="32"/>
        <v/>
      </c>
      <c r="F300" s="19" t="str">
        <f t="shared" si="33"/>
        <v/>
      </c>
      <c r="G300" s="19"/>
      <c r="H300" s="19"/>
      <c r="I300" s="19"/>
    </row>
    <row r="301" spans="2:9" x14ac:dyDescent="0.2">
      <c r="B301" s="3" t="str">
        <f t="shared" si="30"/>
        <v/>
      </c>
      <c r="C301" s="4" t="str">
        <f t="shared" si="26"/>
        <v/>
      </c>
      <c r="D301" s="4" t="str">
        <f t="shared" si="31"/>
        <v/>
      </c>
      <c r="E301" s="4" t="str">
        <f t="shared" si="32"/>
        <v/>
      </c>
      <c r="F301" s="19" t="str">
        <f t="shared" si="33"/>
        <v/>
      </c>
      <c r="G301" s="19"/>
      <c r="H301" s="19"/>
      <c r="I301" s="19"/>
    </row>
    <row r="302" spans="2:9" x14ac:dyDescent="0.2">
      <c r="B302" s="3" t="str">
        <f t="shared" si="30"/>
        <v/>
      </c>
      <c r="C302" s="4" t="str">
        <f t="shared" ref="C302:C365" si="34">IF(AND(F301&lt;&gt;"",F301&gt;0),IF(PMT($C$8/12,$C$7,-$C$6)&lt;=F301,PMT($C$8/12,$C$7,-$C$6),F301),REPT(,1))</f>
        <v/>
      </c>
      <c r="D302" s="4" t="str">
        <f t="shared" si="31"/>
        <v/>
      </c>
      <c r="E302" s="4" t="str">
        <f t="shared" si="32"/>
        <v/>
      </c>
      <c r="F302" s="19" t="str">
        <f t="shared" si="33"/>
        <v/>
      </c>
      <c r="G302" s="19"/>
      <c r="H302" s="19"/>
      <c r="I302" s="19"/>
    </row>
    <row r="303" spans="2:9" x14ac:dyDescent="0.2">
      <c r="B303" s="3" t="str">
        <f t="shared" si="30"/>
        <v/>
      </c>
      <c r="C303" s="4" t="str">
        <f t="shared" si="34"/>
        <v/>
      </c>
      <c r="D303" s="4" t="str">
        <f t="shared" si="31"/>
        <v/>
      </c>
      <c r="E303" s="4" t="str">
        <f t="shared" si="32"/>
        <v/>
      </c>
      <c r="F303" s="19" t="str">
        <f t="shared" si="33"/>
        <v/>
      </c>
      <c r="G303" s="19"/>
      <c r="H303" s="19"/>
      <c r="I303" s="19"/>
    </row>
    <row r="304" spans="2:9" x14ac:dyDescent="0.2">
      <c r="B304" s="3" t="str">
        <f t="shared" si="30"/>
        <v/>
      </c>
      <c r="C304" s="4" t="str">
        <f t="shared" si="34"/>
        <v/>
      </c>
      <c r="D304" s="4" t="str">
        <f t="shared" si="31"/>
        <v/>
      </c>
      <c r="E304" s="4" t="str">
        <f t="shared" si="32"/>
        <v/>
      </c>
      <c r="F304" s="19" t="str">
        <f t="shared" si="33"/>
        <v/>
      </c>
      <c r="G304" s="19"/>
      <c r="H304" s="19"/>
      <c r="I304" s="19"/>
    </row>
    <row r="305" spans="2:9" x14ac:dyDescent="0.2">
      <c r="B305" s="3" t="str">
        <f t="shared" si="30"/>
        <v/>
      </c>
      <c r="C305" s="4" t="str">
        <f t="shared" si="34"/>
        <v/>
      </c>
      <c r="D305" s="4" t="str">
        <f t="shared" si="31"/>
        <v/>
      </c>
      <c r="E305" s="4" t="str">
        <f t="shared" si="32"/>
        <v/>
      </c>
      <c r="F305" s="19" t="str">
        <f t="shared" si="33"/>
        <v/>
      </c>
      <c r="G305" s="19"/>
      <c r="H305" s="19"/>
      <c r="I305" s="19"/>
    </row>
    <row r="306" spans="2:9" x14ac:dyDescent="0.2">
      <c r="B306" s="3" t="str">
        <f t="shared" si="30"/>
        <v/>
      </c>
      <c r="C306" s="4" t="str">
        <f t="shared" si="34"/>
        <v/>
      </c>
      <c r="D306" s="4" t="str">
        <f t="shared" si="31"/>
        <v/>
      </c>
      <c r="E306" s="4" t="str">
        <f t="shared" si="32"/>
        <v/>
      </c>
      <c r="F306" s="19" t="str">
        <f t="shared" si="33"/>
        <v/>
      </c>
      <c r="G306" s="19"/>
      <c r="H306" s="19"/>
      <c r="I306" s="19"/>
    </row>
    <row r="307" spans="2:9" x14ac:dyDescent="0.2">
      <c r="B307" s="3" t="str">
        <f t="shared" si="30"/>
        <v/>
      </c>
      <c r="C307" s="4" t="str">
        <f t="shared" si="34"/>
        <v/>
      </c>
      <c r="D307" s="4" t="str">
        <f t="shared" si="31"/>
        <v/>
      </c>
      <c r="E307" s="4" t="str">
        <f t="shared" si="32"/>
        <v/>
      </c>
      <c r="F307" s="19" t="str">
        <f t="shared" si="33"/>
        <v/>
      </c>
      <c r="G307" s="19"/>
      <c r="H307" s="19"/>
      <c r="I307" s="19"/>
    </row>
    <row r="308" spans="2:9" x14ac:dyDescent="0.2">
      <c r="B308" s="3" t="str">
        <f t="shared" si="30"/>
        <v/>
      </c>
      <c r="C308" s="4" t="str">
        <f t="shared" si="34"/>
        <v/>
      </c>
      <c r="D308" s="4" t="str">
        <f t="shared" si="31"/>
        <v/>
      </c>
      <c r="E308" s="4" t="str">
        <f t="shared" si="32"/>
        <v/>
      </c>
      <c r="F308" s="19" t="str">
        <f t="shared" si="33"/>
        <v/>
      </c>
      <c r="G308" s="19"/>
      <c r="H308" s="19"/>
      <c r="I308" s="19"/>
    </row>
    <row r="309" spans="2:9" x14ac:dyDescent="0.2">
      <c r="B309" s="3" t="str">
        <f t="shared" si="30"/>
        <v/>
      </c>
      <c r="C309" s="4" t="str">
        <f t="shared" si="34"/>
        <v/>
      </c>
      <c r="D309" s="4" t="str">
        <f t="shared" si="31"/>
        <v/>
      </c>
      <c r="E309" s="4" t="str">
        <f t="shared" si="32"/>
        <v/>
      </c>
      <c r="F309" s="19" t="str">
        <f t="shared" si="33"/>
        <v/>
      </c>
      <c r="G309" s="19"/>
      <c r="H309" s="19"/>
      <c r="I309" s="19"/>
    </row>
    <row r="310" spans="2:9" x14ac:dyDescent="0.2">
      <c r="B310" s="3" t="str">
        <f t="shared" si="30"/>
        <v/>
      </c>
      <c r="C310" s="4" t="str">
        <f t="shared" si="34"/>
        <v/>
      </c>
      <c r="D310" s="4" t="str">
        <f t="shared" si="31"/>
        <v/>
      </c>
      <c r="E310" s="4" t="str">
        <f t="shared" si="32"/>
        <v/>
      </c>
      <c r="F310" s="19" t="str">
        <f t="shared" si="33"/>
        <v/>
      </c>
      <c r="G310" s="19"/>
      <c r="H310" s="19"/>
      <c r="I310" s="19"/>
    </row>
    <row r="311" spans="2:9" x14ac:dyDescent="0.2">
      <c r="B311" s="3" t="str">
        <f t="shared" si="30"/>
        <v/>
      </c>
      <c r="C311" s="4" t="str">
        <f t="shared" si="34"/>
        <v/>
      </c>
      <c r="D311" s="4" t="str">
        <f t="shared" si="31"/>
        <v/>
      </c>
      <c r="E311" s="4" t="str">
        <f t="shared" si="32"/>
        <v/>
      </c>
      <c r="F311" s="19" t="str">
        <f t="shared" si="33"/>
        <v/>
      </c>
      <c r="G311" s="19"/>
      <c r="H311" s="19"/>
      <c r="I311" s="19"/>
    </row>
    <row r="312" spans="2:9" x14ac:dyDescent="0.2">
      <c r="B312" s="3" t="str">
        <f t="shared" si="30"/>
        <v/>
      </c>
      <c r="C312" s="4" t="str">
        <f t="shared" si="34"/>
        <v/>
      </c>
      <c r="D312" s="4" t="str">
        <f t="shared" si="31"/>
        <v/>
      </c>
      <c r="E312" s="4" t="str">
        <f t="shared" si="32"/>
        <v/>
      </c>
      <c r="F312" s="19" t="str">
        <f t="shared" si="33"/>
        <v/>
      </c>
      <c r="G312" s="19"/>
      <c r="H312" s="19"/>
      <c r="I312" s="19"/>
    </row>
    <row r="313" spans="2:9" x14ac:dyDescent="0.2">
      <c r="B313" s="3" t="str">
        <f t="shared" si="30"/>
        <v/>
      </c>
      <c r="C313" s="4" t="str">
        <f t="shared" si="34"/>
        <v/>
      </c>
      <c r="D313" s="4" t="str">
        <f t="shared" si="31"/>
        <v/>
      </c>
      <c r="E313" s="4" t="str">
        <f t="shared" si="32"/>
        <v/>
      </c>
      <c r="F313" s="19" t="str">
        <f t="shared" si="33"/>
        <v/>
      </c>
      <c r="G313" s="19"/>
      <c r="H313" s="19"/>
      <c r="I313" s="19"/>
    </row>
    <row r="314" spans="2:9" x14ac:dyDescent="0.2">
      <c r="B314" s="3" t="str">
        <f t="shared" si="30"/>
        <v/>
      </c>
      <c r="C314" s="4" t="str">
        <f t="shared" si="34"/>
        <v/>
      </c>
      <c r="D314" s="4" t="str">
        <f t="shared" si="31"/>
        <v/>
      </c>
      <c r="E314" s="4" t="str">
        <f t="shared" si="32"/>
        <v/>
      </c>
      <c r="F314" s="19" t="str">
        <f t="shared" si="33"/>
        <v/>
      </c>
      <c r="G314" s="19"/>
      <c r="H314" s="19"/>
      <c r="I314" s="19"/>
    </row>
    <row r="315" spans="2:9" x14ac:dyDescent="0.2">
      <c r="B315" s="3" t="str">
        <f t="shared" si="30"/>
        <v/>
      </c>
      <c r="C315" s="4" t="str">
        <f t="shared" si="34"/>
        <v/>
      </c>
      <c r="D315" s="4" t="str">
        <f t="shared" si="31"/>
        <v/>
      </c>
      <c r="E315" s="4" t="str">
        <f t="shared" si="32"/>
        <v/>
      </c>
      <c r="F315" s="19" t="str">
        <f t="shared" si="33"/>
        <v/>
      </c>
      <c r="G315" s="19"/>
      <c r="H315" s="19"/>
      <c r="I315" s="19"/>
    </row>
    <row r="316" spans="2:9" x14ac:dyDescent="0.2">
      <c r="B316" s="3" t="str">
        <f t="shared" si="30"/>
        <v/>
      </c>
      <c r="C316" s="4" t="str">
        <f t="shared" si="34"/>
        <v/>
      </c>
      <c r="D316" s="4" t="str">
        <f t="shared" si="31"/>
        <v/>
      </c>
      <c r="E316" s="4" t="str">
        <f t="shared" si="32"/>
        <v/>
      </c>
      <c r="F316" s="19" t="str">
        <f t="shared" si="33"/>
        <v/>
      </c>
      <c r="G316" s="19"/>
      <c r="H316" s="19"/>
      <c r="I316" s="19"/>
    </row>
    <row r="317" spans="2:9" x14ac:dyDescent="0.2">
      <c r="B317" s="3" t="str">
        <f t="shared" si="30"/>
        <v/>
      </c>
      <c r="C317" s="4" t="str">
        <f t="shared" si="34"/>
        <v/>
      </c>
      <c r="D317" s="4" t="str">
        <f t="shared" si="31"/>
        <v/>
      </c>
      <c r="E317" s="4" t="str">
        <f t="shared" si="32"/>
        <v/>
      </c>
      <c r="F317" s="19" t="str">
        <f t="shared" si="33"/>
        <v/>
      </c>
      <c r="G317" s="19"/>
      <c r="H317" s="19"/>
      <c r="I317" s="19"/>
    </row>
    <row r="318" spans="2:9" x14ac:dyDescent="0.2">
      <c r="B318" s="3" t="str">
        <f t="shared" si="30"/>
        <v/>
      </c>
      <c r="C318" s="4" t="str">
        <f t="shared" si="34"/>
        <v/>
      </c>
      <c r="D318" s="4" t="str">
        <f t="shared" si="31"/>
        <v/>
      </c>
      <c r="E318" s="4" t="str">
        <f t="shared" si="32"/>
        <v/>
      </c>
      <c r="F318" s="19" t="str">
        <f t="shared" si="33"/>
        <v/>
      </c>
      <c r="G318" s="19"/>
      <c r="H318" s="19"/>
      <c r="I318" s="19"/>
    </row>
    <row r="319" spans="2:9" x14ac:dyDescent="0.2">
      <c r="B319" s="3" t="str">
        <f t="shared" si="30"/>
        <v/>
      </c>
      <c r="C319" s="4" t="str">
        <f t="shared" si="34"/>
        <v/>
      </c>
      <c r="D319" s="4" t="str">
        <f t="shared" si="31"/>
        <v/>
      </c>
      <c r="E319" s="4" t="str">
        <f t="shared" si="32"/>
        <v/>
      </c>
      <c r="F319" s="19" t="str">
        <f t="shared" si="33"/>
        <v/>
      </c>
      <c r="G319" s="19"/>
      <c r="H319" s="19"/>
      <c r="I319" s="19"/>
    </row>
    <row r="320" spans="2:9" x14ac:dyDescent="0.2">
      <c r="B320" s="3" t="str">
        <f t="shared" si="30"/>
        <v/>
      </c>
      <c r="C320" s="4" t="str">
        <f t="shared" si="34"/>
        <v/>
      </c>
      <c r="D320" s="4" t="str">
        <f t="shared" si="31"/>
        <v/>
      </c>
      <c r="E320" s="4" t="str">
        <f t="shared" si="32"/>
        <v/>
      </c>
      <c r="F320" s="19" t="str">
        <f t="shared" si="33"/>
        <v/>
      </c>
      <c r="G320" s="19"/>
      <c r="H320" s="19"/>
      <c r="I320" s="19"/>
    </row>
    <row r="321" spans="2:9" x14ac:dyDescent="0.2">
      <c r="B321" s="3" t="str">
        <f t="shared" si="30"/>
        <v/>
      </c>
      <c r="C321" s="4" t="str">
        <f t="shared" si="34"/>
        <v/>
      </c>
      <c r="D321" s="4" t="str">
        <f t="shared" si="31"/>
        <v/>
      </c>
      <c r="E321" s="4" t="str">
        <f t="shared" si="32"/>
        <v/>
      </c>
      <c r="F321" s="19" t="str">
        <f t="shared" si="33"/>
        <v/>
      </c>
      <c r="G321" s="19"/>
      <c r="H321" s="19"/>
      <c r="I321" s="19"/>
    </row>
    <row r="322" spans="2:9" x14ac:dyDescent="0.2">
      <c r="B322" s="3" t="str">
        <f t="shared" si="30"/>
        <v/>
      </c>
      <c r="C322" s="4" t="str">
        <f t="shared" si="34"/>
        <v/>
      </c>
      <c r="D322" s="4" t="str">
        <f t="shared" si="31"/>
        <v/>
      </c>
      <c r="E322" s="4" t="str">
        <f t="shared" si="32"/>
        <v/>
      </c>
      <c r="F322" s="19" t="str">
        <f t="shared" si="33"/>
        <v/>
      </c>
      <c r="G322" s="19"/>
      <c r="H322" s="19"/>
      <c r="I322" s="19"/>
    </row>
    <row r="323" spans="2:9" x14ac:dyDescent="0.2">
      <c r="B323" s="3" t="str">
        <f t="shared" si="30"/>
        <v/>
      </c>
      <c r="C323" s="4" t="str">
        <f t="shared" si="34"/>
        <v/>
      </c>
      <c r="D323" s="4" t="str">
        <f t="shared" si="31"/>
        <v/>
      </c>
      <c r="E323" s="4" t="str">
        <f t="shared" si="32"/>
        <v/>
      </c>
      <c r="F323" s="19" t="str">
        <f t="shared" si="33"/>
        <v/>
      </c>
      <c r="G323" s="19"/>
      <c r="H323" s="19"/>
      <c r="I323" s="19"/>
    </row>
    <row r="324" spans="2:9" x14ac:dyDescent="0.2">
      <c r="B324" s="3" t="str">
        <f t="shared" si="30"/>
        <v/>
      </c>
      <c r="C324" s="4" t="str">
        <f t="shared" si="34"/>
        <v/>
      </c>
      <c r="D324" s="4" t="str">
        <f t="shared" si="31"/>
        <v/>
      </c>
      <c r="E324" s="4" t="str">
        <f t="shared" si="32"/>
        <v/>
      </c>
      <c r="F324" s="19" t="str">
        <f t="shared" si="33"/>
        <v/>
      </c>
      <c r="G324" s="19"/>
      <c r="H324" s="19"/>
      <c r="I324" s="19"/>
    </row>
    <row r="325" spans="2:9" x14ac:dyDescent="0.2">
      <c r="B325" s="3" t="str">
        <f t="shared" si="30"/>
        <v/>
      </c>
      <c r="C325" s="4" t="str">
        <f t="shared" si="34"/>
        <v/>
      </c>
      <c r="D325" s="4" t="str">
        <f t="shared" si="31"/>
        <v/>
      </c>
      <c r="E325" s="4" t="str">
        <f t="shared" si="32"/>
        <v/>
      </c>
      <c r="F325" s="19" t="str">
        <f t="shared" si="33"/>
        <v/>
      </c>
      <c r="G325" s="19"/>
      <c r="H325" s="19"/>
      <c r="I325" s="19"/>
    </row>
    <row r="326" spans="2:9" x14ac:dyDescent="0.2">
      <c r="B326" s="3" t="str">
        <f t="shared" si="30"/>
        <v/>
      </c>
      <c r="C326" s="4" t="str">
        <f t="shared" si="34"/>
        <v/>
      </c>
      <c r="D326" s="4" t="str">
        <f t="shared" si="31"/>
        <v/>
      </c>
      <c r="E326" s="4" t="str">
        <f t="shared" si="32"/>
        <v/>
      </c>
      <c r="F326" s="19" t="str">
        <f t="shared" si="33"/>
        <v/>
      </c>
      <c r="G326" s="19"/>
      <c r="H326" s="19"/>
      <c r="I326" s="19"/>
    </row>
    <row r="327" spans="2:9" x14ac:dyDescent="0.2">
      <c r="B327" s="3" t="str">
        <f t="shared" si="30"/>
        <v/>
      </c>
      <c r="C327" s="4" t="str">
        <f t="shared" si="34"/>
        <v/>
      </c>
      <c r="D327" s="4" t="str">
        <f t="shared" si="31"/>
        <v/>
      </c>
      <c r="E327" s="4" t="str">
        <f t="shared" si="32"/>
        <v/>
      </c>
      <c r="F327" s="19" t="str">
        <f t="shared" si="33"/>
        <v/>
      </c>
      <c r="G327" s="19"/>
      <c r="H327" s="19"/>
      <c r="I327" s="19"/>
    </row>
    <row r="328" spans="2:9" x14ac:dyDescent="0.2">
      <c r="B328" s="3" t="str">
        <f t="shared" si="30"/>
        <v/>
      </c>
      <c r="C328" s="4" t="str">
        <f t="shared" si="34"/>
        <v/>
      </c>
      <c r="D328" s="4" t="str">
        <f t="shared" si="31"/>
        <v/>
      </c>
      <c r="E328" s="4" t="str">
        <f t="shared" si="32"/>
        <v/>
      </c>
      <c r="F328" s="19" t="str">
        <f t="shared" si="33"/>
        <v/>
      </c>
      <c r="G328" s="19"/>
      <c r="H328" s="19"/>
      <c r="I328" s="19"/>
    </row>
    <row r="329" spans="2:9" x14ac:dyDescent="0.2">
      <c r="B329" s="3" t="str">
        <f t="shared" si="30"/>
        <v/>
      </c>
      <c r="C329" s="4" t="str">
        <f t="shared" si="34"/>
        <v/>
      </c>
      <c r="D329" s="4" t="str">
        <f t="shared" si="31"/>
        <v/>
      </c>
      <c r="E329" s="4" t="str">
        <f t="shared" si="32"/>
        <v/>
      </c>
      <c r="F329" s="19" t="str">
        <f t="shared" si="33"/>
        <v/>
      </c>
      <c r="G329" s="19"/>
      <c r="H329" s="19"/>
      <c r="I329" s="19"/>
    </row>
    <row r="330" spans="2:9" x14ac:dyDescent="0.2">
      <c r="B330" s="3" t="str">
        <f t="shared" si="30"/>
        <v/>
      </c>
      <c r="C330" s="4" t="str">
        <f t="shared" si="34"/>
        <v/>
      </c>
      <c r="D330" s="4" t="str">
        <f t="shared" si="31"/>
        <v/>
      </c>
      <c r="E330" s="4" t="str">
        <f t="shared" si="32"/>
        <v/>
      </c>
      <c r="F330" s="19" t="str">
        <f t="shared" si="33"/>
        <v/>
      </c>
      <c r="G330" s="19"/>
      <c r="H330" s="19"/>
      <c r="I330" s="19"/>
    </row>
    <row r="331" spans="2:9" x14ac:dyDescent="0.2">
      <c r="B331" s="3" t="str">
        <f t="shared" si="30"/>
        <v/>
      </c>
      <c r="C331" s="4" t="str">
        <f t="shared" si="34"/>
        <v/>
      </c>
      <c r="D331" s="4" t="str">
        <f t="shared" si="31"/>
        <v/>
      </c>
      <c r="E331" s="4" t="str">
        <f t="shared" si="32"/>
        <v/>
      </c>
      <c r="F331" s="19" t="str">
        <f t="shared" si="33"/>
        <v/>
      </c>
      <c r="G331" s="19"/>
      <c r="H331" s="19"/>
      <c r="I331" s="19"/>
    </row>
    <row r="332" spans="2:9" x14ac:dyDescent="0.2">
      <c r="B332" s="3" t="str">
        <f t="shared" si="30"/>
        <v/>
      </c>
      <c r="C332" s="4" t="str">
        <f t="shared" si="34"/>
        <v/>
      </c>
      <c r="D332" s="4" t="str">
        <f t="shared" si="31"/>
        <v/>
      </c>
      <c r="E332" s="4" t="str">
        <f t="shared" si="32"/>
        <v/>
      </c>
      <c r="F332" s="19" t="str">
        <f t="shared" si="33"/>
        <v/>
      </c>
      <c r="G332" s="19"/>
      <c r="H332" s="19"/>
      <c r="I332" s="19"/>
    </row>
    <row r="333" spans="2:9" x14ac:dyDescent="0.2">
      <c r="B333" s="3" t="str">
        <f t="shared" si="30"/>
        <v/>
      </c>
      <c r="C333" s="4" t="str">
        <f t="shared" si="34"/>
        <v/>
      </c>
      <c r="D333" s="4" t="str">
        <f t="shared" si="31"/>
        <v/>
      </c>
      <c r="E333" s="4" t="str">
        <f t="shared" si="32"/>
        <v/>
      </c>
      <c r="F333" s="19" t="str">
        <f t="shared" si="33"/>
        <v/>
      </c>
      <c r="G333" s="19"/>
      <c r="H333" s="19"/>
      <c r="I333" s="19"/>
    </row>
    <row r="334" spans="2:9" x14ac:dyDescent="0.2">
      <c r="B334" s="3" t="str">
        <f t="shared" ref="B334:B373" si="35">IF(AND(F333&lt;&gt;"",F333&gt;0),B333+1,REPT(,1))</f>
        <v/>
      </c>
      <c r="C334" s="4" t="str">
        <f t="shared" si="34"/>
        <v/>
      </c>
      <c r="D334" s="4" t="str">
        <f t="shared" ref="D334:D373" si="36">IF(AND(F333&lt;&gt;"",F333&gt;0),$C$8/12*F333,REPT(,1))</f>
        <v/>
      </c>
      <c r="E334" s="4" t="str">
        <f t="shared" ref="E334:E373" si="37">IF(AND(F333&lt;&gt;"",F333&gt;0),C334-D334,REPT(,1))</f>
        <v/>
      </c>
      <c r="F334" s="19" t="str">
        <f t="shared" ref="F334:F373" si="38">IF(AND(F333&lt;&gt;"",F333&gt;0),IF(C334-F333&lt;0,F333-E334,C334-F333),REPT(,1))</f>
        <v/>
      </c>
      <c r="G334" s="19"/>
      <c r="H334" s="19"/>
      <c r="I334" s="19"/>
    </row>
    <row r="335" spans="2:9" x14ac:dyDescent="0.2">
      <c r="B335" s="3" t="str">
        <f t="shared" si="35"/>
        <v/>
      </c>
      <c r="C335" s="4" t="str">
        <f t="shared" si="34"/>
        <v/>
      </c>
      <c r="D335" s="4" t="str">
        <f t="shared" si="36"/>
        <v/>
      </c>
      <c r="E335" s="4" t="str">
        <f t="shared" si="37"/>
        <v/>
      </c>
      <c r="F335" s="19" t="str">
        <f t="shared" si="38"/>
        <v/>
      </c>
      <c r="G335" s="19"/>
      <c r="H335" s="19"/>
      <c r="I335" s="19"/>
    </row>
    <row r="336" spans="2:9" x14ac:dyDescent="0.2">
      <c r="B336" s="3" t="str">
        <f t="shared" si="35"/>
        <v/>
      </c>
      <c r="C336" s="4" t="str">
        <f t="shared" si="34"/>
        <v/>
      </c>
      <c r="D336" s="4" t="str">
        <f t="shared" si="36"/>
        <v/>
      </c>
      <c r="E336" s="4" t="str">
        <f t="shared" si="37"/>
        <v/>
      </c>
      <c r="F336" s="19" t="str">
        <f t="shared" si="38"/>
        <v/>
      </c>
      <c r="G336" s="19"/>
      <c r="H336" s="19"/>
      <c r="I336" s="19"/>
    </row>
    <row r="337" spans="2:9" x14ac:dyDescent="0.2">
      <c r="B337" s="3" t="str">
        <f t="shared" si="35"/>
        <v/>
      </c>
      <c r="C337" s="4" t="str">
        <f t="shared" si="34"/>
        <v/>
      </c>
      <c r="D337" s="4" t="str">
        <f t="shared" si="36"/>
        <v/>
      </c>
      <c r="E337" s="4" t="str">
        <f t="shared" si="37"/>
        <v/>
      </c>
      <c r="F337" s="19" t="str">
        <f t="shared" si="38"/>
        <v/>
      </c>
      <c r="G337" s="19"/>
      <c r="H337" s="19"/>
      <c r="I337" s="19"/>
    </row>
    <row r="338" spans="2:9" x14ac:dyDescent="0.2">
      <c r="B338" s="3" t="str">
        <f t="shared" si="35"/>
        <v/>
      </c>
      <c r="C338" s="4" t="str">
        <f t="shared" si="34"/>
        <v/>
      </c>
      <c r="D338" s="4" t="str">
        <f t="shared" si="36"/>
        <v/>
      </c>
      <c r="E338" s="4" t="str">
        <f t="shared" si="37"/>
        <v/>
      </c>
      <c r="F338" s="19" t="str">
        <f t="shared" si="38"/>
        <v/>
      </c>
      <c r="G338" s="19"/>
      <c r="H338" s="19"/>
      <c r="I338" s="19"/>
    </row>
    <row r="339" spans="2:9" x14ac:dyDescent="0.2">
      <c r="B339" s="3" t="str">
        <f t="shared" si="35"/>
        <v/>
      </c>
      <c r="C339" s="4" t="str">
        <f t="shared" si="34"/>
        <v/>
      </c>
      <c r="D339" s="4" t="str">
        <f t="shared" si="36"/>
        <v/>
      </c>
      <c r="E339" s="4" t="str">
        <f t="shared" si="37"/>
        <v/>
      </c>
      <c r="F339" s="19" t="str">
        <f t="shared" si="38"/>
        <v/>
      </c>
      <c r="G339" s="19"/>
      <c r="H339" s="19"/>
      <c r="I339" s="19"/>
    </row>
    <row r="340" spans="2:9" x14ac:dyDescent="0.2">
      <c r="B340" s="3" t="str">
        <f t="shared" si="35"/>
        <v/>
      </c>
      <c r="C340" s="4" t="str">
        <f t="shared" si="34"/>
        <v/>
      </c>
      <c r="D340" s="4" t="str">
        <f t="shared" si="36"/>
        <v/>
      </c>
      <c r="E340" s="4" t="str">
        <f t="shared" si="37"/>
        <v/>
      </c>
      <c r="F340" s="19" t="str">
        <f t="shared" si="38"/>
        <v/>
      </c>
      <c r="G340" s="19"/>
      <c r="H340" s="19"/>
      <c r="I340" s="19"/>
    </row>
    <row r="341" spans="2:9" x14ac:dyDescent="0.2">
      <c r="B341" s="3" t="str">
        <f t="shared" si="35"/>
        <v/>
      </c>
      <c r="C341" s="4" t="str">
        <f t="shared" si="34"/>
        <v/>
      </c>
      <c r="D341" s="4" t="str">
        <f t="shared" si="36"/>
        <v/>
      </c>
      <c r="E341" s="4" t="str">
        <f t="shared" si="37"/>
        <v/>
      </c>
      <c r="F341" s="19" t="str">
        <f t="shared" si="38"/>
        <v/>
      </c>
      <c r="G341" s="19"/>
      <c r="H341" s="19"/>
      <c r="I341" s="19"/>
    </row>
    <row r="342" spans="2:9" x14ac:dyDescent="0.2">
      <c r="B342" s="3" t="str">
        <f t="shared" si="35"/>
        <v/>
      </c>
      <c r="C342" s="4" t="str">
        <f t="shared" si="34"/>
        <v/>
      </c>
      <c r="D342" s="4" t="str">
        <f t="shared" si="36"/>
        <v/>
      </c>
      <c r="E342" s="4" t="str">
        <f t="shared" si="37"/>
        <v/>
      </c>
      <c r="F342" s="19" t="str">
        <f t="shared" si="38"/>
        <v/>
      </c>
      <c r="G342" s="19"/>
      <c r="H342" s="19"/>
      <c r="I342" s="19"/>
    </row>
    <row r="343" spans="2:9" x14ac:dyDescent="0.2">
      <c r="B343" s="3" t="str">
        <f t="shared" si="35"/>
        <v/>
      </c>
      <c r="C343" s="4" t="str">
        <f t="shared" si="34"/>
        <v/>
      </c>
      <c r="D343" s="4" t="str">
        <f t="shared" si="36"/>
        <v/>
      </c>
      <c r="E343" s="4" t="str">
        <f t="shared" si="37"/>
        <v/>
      </c>
      <c r="F343" s="19" t="str">
        <f t="shared" si="38"/>
        <v/>
      </c>
      <c r="G343" s="19"/>
      <c r="H343" s="19"/>
      <c r="I343" s="19"/>
    </row>
    <row r="344" spans="2:9" x14ac:dyDescent="0.2">
      <c r="B344" s="3" t="str">
        <f t="shared" si="35"/>
        <v/>
      </c>
      <c r="C344" s="4" t="str">
        <f t="shared" si="34"/>
        <v/>
      </c>
      <c r="D344" s="4" t="str">
        <f t="shared" si="36"/>
        <v/>
      </c>
      <c r="E344" s="4" t="str">
        <f t="shared" si="37"/>
        <v/>
      </c>
      <c r="F344" s="19" t="str">
        <f t="shared" si="38"/>
        <v/>
      </c>
      <c r="G344" s="19"/>
      <c r="H344" s="19"/>
      <c r="I344" s="19"/>
    </row>
    <row r="345" spans="2:9" x14ac:dyDescent="0.2">
      <c r="B345" s="3" t="str">
        <f t="shared" si="35"/>
        <v/>
      </c>
      <c r="C345" s="4" t="str">
        <f t="shared" si="34"/>
        <v/>
      </c>
      <c r="D345" s="4" t="str">
        <f t="shared" si="36"/>
        <v/>
      </c>
      <c r="E345" s="4" t="str">
        <f t="shared" si="37"/>
        <v/>
      </c>
      <c r="F345" s="19" t="str">
        <f t="shared" si="38"/>
        <v/>
      </c>
      <c r="G345" s="19"/>
      <c r="H345" s="19"/>
      <c r="I345" s="19"/>
    </row>
    <row r="346" spans="2:9" x14ac:dyDescent="0.2">
      <c r="B346" s="3" t="str">
        <f t="shared" si="35"/>
        <v/>
      </c>
      <c r="C346" s="4" t="str">
        <f t="shared" si="34"/>
        <v/>
      </c>
      <c r="D346" s="4" t="str">
        <f t="shared" si="36"/>
        <v/>
      </c>
      <c r="E346" s="4" t="str">
        <f t="shared" si="37"/>
        <v/>
      </c>
      <c r="F346" s="19" t="str">
        <f t="shared" si="38"/>
        <v/>
      </c>
      <c r="G346" s="19"/>
      <c r="H346" s="19"/>
      <c r="I346" s="19"/>
    </row>
    <row r="347" spans="2:9" x14ac:dyDescent="0.2">
      <c r="B347" s="3" t="str">
        <f t="shared" si="35"/>
        <v/>
      </c>
      <c r="C347" s="4" t="str">
        <f t="shared" si="34"/>
        <v/>
      </c>
      <c r="D347" s="4" t="str">
        <f t="shared" si="36"/>
        <v/>
      </c>
      <c r="E347" s="4" t="str">
        <f t="shared" si="37"/>
        <v/>
      </c>
      <c r="F347" s="19" t="str">
        <f t="shared" si="38"/>
        <v/>
      </c>
      <c r="G347" s="19"/>
      <c r="H347" s="19"/>
      <c r="I347" s="19"/>
    </row>
    <row r="348" spans="2:9" x14ac:dyDescent="0.2">
      <c r="B348" s="3" t="str">
        <f t="shared" si="35"/>
        <v/>
      </c>
      <c r="C348" s="4" t="str">
        <f t="shared" si="34"/>
        <v/>
      </c>
      <c r="D348" s="4" t="str">
        <f t="shared" si="36"/>
        <v/>
      </c>
      <c r="E348" s="4" t="str">
        <f t="shared" si="37"/>
        <v/>
      </c>
      <c r="F348" s="19" t="str">
        <f t="shared" si="38"/>
        <v/>
      </c>
      <c r="G348" s="19"/>
      <c r="H348" s="19"/>
      <c r="I348" s="19"/>
    </row>
    <row r="349" spans="2:9" x14ac:dyDescent="0.2">
      <c r="B349" s="3" t="str">
        <f t="shared" si="35"/>
        <v/>
      </c>
      <c r="C349" s="4" t="str">
        <f t="shared" si="34"/>
        <v/>
      </c>
      <c r="D349" s="4" t="str">
        <f t="shared" si="36"/>
        <v/>
      </c>
      <c r="E349" s="4" t="str">
        <f t="shared" si="37"/>
        <v/>
      </c>
      <c r="F349" s="19" t="str">
        <f t="shared" si="38"/>
        <v/>
      </c>
      <c r="G349" s="19"/>
      <c r="H349" s="19"/>
      <c r="I349" s="19"/>
    </row>
    <row r="350" spans="2:9" x14ac:dyDescent="0.2">
      <c r="B350" s="3" t="str">
        <f t="shared" si="35"/>
        <v/>
      </c>
      <c r="C350" s="4" t="str">
        <f t="shared" si="34"/>
        <v/>
      </c>
      <c r="D350" s="4" t="str">
        <f t="shared" si="36"/>
        <v/>
      </c>
      <c r="E350" s="4" t="str">
        <f t="shared" si="37"/>
        <v/>
      </c>
      <c r="F350" s="19" t="str">
        <f t="shared" si="38"/>
        <v/>
      </c>
      <c r="G350" s="19"/>
      <c r="H350" s="19"/>
      <c r="I350" s="19"/>
    </row>
    <row r="351" spans="2:9" x14ac:dyDescent="0.2">
      <c r="B351" s="3" t="str">
        <f t="shared" si="35"/>
        <v/>
      </c>
      <c r="C351" s="4" t="str">
        <f t="shared" si="34"/>
        <v/>
      </c>
      <c r="D351" s="4" t="str">
        <f t="shared" si="36"/>
        <v/>
      </c>
      <c r="E351" s="4" t="str">
        <f t="shared" si="37"/>
        <v/>
      </c>
      <c r="F351" s="19" t="str">
        <f t="shared" si="38"/>
        <v/>
      </c>
      <c r="G351" s="19"/>
      <c r="H351" s="19"/>
      <c r="I351" s="19"/>
    </row>
    <row r="352" spans="2:9" x14ac:dyDescent="0.2">
      <c r="B352" s="3" t="str">
        <f t="shared" si="35"/>
        <v/>
      </c>
      <c r="C352" s="4" t="str">
        <f t="shared" si="34"/>
        <v/>
      </c>
      <c r="D352" s="4" t="str">
        <f t="shared" si="36"/>
        <v/>
      </c>
      <c r="E352" s="4" t="str">
        <f t="shared" si="37"/>
        <v/>
      </c>
      <c r="F352" s="19" t="str">
        <f t="shared" si="38"/>
        <v/>
      </c>
      <c r="G352" s="19"/>
      <c r="H352" s="19"/>
      <c r="I352" s="19"/>
    </row>
    <row r="353" spans="2:9" x14ac:dyDescent="0.2">
      <c r="B353" s="3" t="str">
        <f t="shared" si="35"/>
        <v/>
      </c>
      <c r="C353" s="4" t="str">
        <f t="shared" si="34"/>
        <v/>
      </c>
      <c r="D353" s="4" t="str">
        <f t="shared" si="36"/>
        <v/>
      </c>
      <c r="E353" s="4" t="str">
        <f t="shared" si="37"/>
        <v/>
      </c>
      <c r="F353" s="19" t="str">
        <f t="shared" si="38"/>
        <v/>
      </c>
      <c r="G353" s="19"/>
      <c r="H353" s="19"/>
      <c r="I353" s="19"/>
    </row>
    <row r="354" spans="2:9" x14ac:dyDescent="0.2">
      <c r="B354" s="3" t="str">
        <f t="shared" si="35"/>
        <v/>
      </c>
      <c r="C354" s="4" t="str">
        <f t="shared" si="34"/>
        <v/>
      </c>
      <c r="D354" s="4" t="str">
        <f t="shared" si="36"/>
        <v/>
      </c>
      <c r="E354" s="4" t="str">
        <f t="shared" si="37"/>
        <v/>
      </c>
      <c r="F354" s="19" t="str">
        <f t="shared" si="38"/>
        <v/>
      </c>
      <c r="G354" s="19"/>
      <c r="H354" s="19"/>
      <c r="I354" s="19"/>
    </row>
    <row r="355" spans="2:9" x14ac:dyDescent="0.2">
      <c r="B355" s="3" t="str">
        <f t="shared" si="35"/>
        <v/>
      </c>
      <c r="C355" s="4" t="str">
        <f t="shared" si="34"/>
        <v/>
      </c>
      <c r="D355" s="4" t="str">
        <f t="shared" si="36"/>
        <v/>
      </c>
      <c r="E355" s="4" t="str">
        <f t="shared" si="37"/>
        <v/>
      </c>
      <c r="F355" s="19" t="str">
        <f t="shared" si="38"/>
        <v/>
      </c>
      <c r="G355" s="19"/>
      <c r="H355" s="19"/>
      <c r="I355" s="19"/>
    </row>
    <row r="356" spans="2:9" x14ac:dyDescent="0.2">
      <c r="B356" s="3" t="str">
        <f t="shared" si="35"/>
        <v/>
      </c>
      <c r="C356" s="4" t="str">
        <f t="shared" si="34"/>
        <v/>
      </c>
      <c r="D356" s="4" t="str">
        <f t="shared" si="36"/>
        <v/>
      </c>
      <c r="E356" s="4" t="str">
        <f t="shared" si="37"/>
        <v/>
      </c>
      <c r="F356" s="19" t="str">
        <f t="shared" si="38"/>
        <v/>
      </c>
      <c r="G356" s="19"/>
      <c r="H356" s="19"/>
      <c r="I356" s="19"/>
    </row>
    <row r="357" spans="2:9" x14ac:dyDescent="0.2">
      <c r="B357" s="3" t="str">
        <f t="shared" si="35"/>
        <v/>
      </c>
      <c r="C357" s="4" t="str">
        <f t="shared" si="34"/>
        <v/>
      </c>
      <c r="D357" s="4" t="str">
        <f t="shared" si="36"/>
        <v/>
      </c>
      <c r="E357" s="4" t="str">
        <f t="shared" si="37"/>
        <v/>
      </c>
      <c r="F357" s="19" t="str">
        <f t="shared" si="38"/>
        <v/>
      </c>
      <c r="G357" s="19"/>
      <c r="H357" s="19"/>
      <c r="I357" s="19"/>
    </row>
    <row r="358" spans="2:9" x14ac:dyDescent="0.2">
      <c r="B358" s="3" t="str">
        <f t="shared" si="35"/>
        <v/>
      </c>
      <c r="C358" s="4" t="str">
        <f t="shared" si="34"/>
        <v/>
      </c>
      <c r="D358" s="4" t="str">
        <f t="shared" si="36"/>
        <v/>
      </c>
      <c r="E358" s="4" t="str">
        <f t="shared" si="37"/>
        <v/>
      </c>
      <c r="F358" s="19" t="str">
        <f t="shared" si="38"/>
        <v/>
      </c>
      <c r="G358" s="19"/>
      <c r="H358" s="19"/>
      <c r="I358" s="19"/>
    </row>
    <row r="359" spans="2:9" x14ac:dyDescent="0.2">
      <c r="B359" s="3" t="str">
        <f t="shared" si="35"/>
        <v/>
      </c>
      <c r="C359" s="4" t="str">
        <f t="shared" si="34"/>
        <v/>
      </c>
      <c r="D359" s="4" t="str">
        <f t="shared" si="36"/>
        <v/>
      </c>
      <c r="E359" s="4" t="str">
        <f t="shared" si="37"/>
        <v/>
      </c>
      <c r="F359" s="19" t="str">
        <f t="shared" si="38"/>
        <v/>
      </c>
      <c r="G359" s="19"/>
      <c r="H359" s="19"/>
      <c r="I359" s="19"/>
    </row>
    <row r="360" spans="2:9" x14ac:dyDescent="0.2">
      <c r="B360" s="3" t="str">
        <f t="shared" si="35"/>
        <v/>
      </c>
      <c r="C360" s="4" t="str">
        <f t="shared" si="34"/>
        <v/>
      </c>
      <c r="D360" s="4" t="str">
        <f t="shared" si="36"/>
        <v/>
      </c>
      <c r="E360" s="4" t="str">
        <f t="shared" si="37"/>
        <v/>
      </c>
      <c r="F360" s="19" t="str">
        <f t="shared" si="38"/>
        <v/>
      </c>
      <c r="G360" s="19"/>
      <c r="H360" s="19"/>
      <c r="I360" s="19"/>
    </row>
    <row r="361" spans="2:9" x14ac:dyDescent="0.2">
      <c r="B361" s="3" t="str">
        <f t="shared" si="35"/>
        <v/>
      </c>
      <c r="C361" s="4" t="str">
        <f t="shared" si="34"/>
        <v/>
      </c>
      <c r="D361" s="4" t="str">
        <f t="shared" si="36"/>
        <v/>
      </c>
      <c r="E361" s="4" t="str">
        <f t="shared" si="37"/>
        <v/>
      </c>
      <c r="F361" s="19" t="str">
        <f t="shared" si="38"/>
        <v/>
      </c>
      <c r="G361" s="19"/>
      <c r="H361" s="19"/>
      <c r="I361" s="19"/>
    </row>
    <row r="362" spans="2:9" x14ac:dyDescent="0.2">
      <c r="B362" s="3" t="str">
        <f t="shared" si="35"/>
        <v/>
      </c>
      <c r="C362" s="4" t="str">
        <f t="shared" si="34"/>
        <v/>
      </c>
      <c r="D362" s="4" t="str">
        <f t="shared" si="36"/>
        <v/>
      </c>
      <c r="E362" s="4" t="str">
        <f t="shared" si="37"/>
        <v/>
      </c>
      <c r="F362" s="19" t="str">
        <f t="shared" si="38"/>
        <v/>
      </c>
      <c r="G362" s="19"/>
      <c r="H362" s="19"/>
      <c r="I362" s="19"/>
    </row>
    <row r="363" spans="2:9" x14ac:dyDescent="0.2">
      <c r="B363" s="3" t="str">
        <f t="shared" si="35"/>
        <v/>
      </c>
      <c r="C363" s="4" t="str">
        <f t="shared" si="34"/>
        <v/>
      </c>
      <c r="D363" s="4" t="str">
        <f t="shared" si="36"/>
        <v/>
      </c>
      <c r="E363" s="4" t="str">
        <f t="shared" si="37"/>
        <v/>
      </c>
      <c r="F363" s="19" t="str">
        <f t="shared" si="38"/>
        <v/>
      </c>
      <c r="G363" s="19"/>
      <c r="H363" s="19"/>
      <c r="I363" s="19"/>
    </row>
    <row r="364" spans="2:9" x14ac:dyDescent="0.2">
      <c r="B364" s="3" t="str">
        <f t="shared" si="35"/>
        <v/>
      </c>
      <c r="C364" s="4" t="str">
        <f t="shared" si="34"/>
        <v/>
      </c>
      <c r="D364" s="4" t="str">
        <f t="shared" si="36"/>
        <v/>
      </c>
      <c r="E364" s="4" t="str">
        <f t="shared" si="37"/>
        <v/>
      </c>
      <c r="F364" s="19" t="str">
        <f t="shared" si="38"/>
        <v/>
      </c>
      <c r="G364" s="19"/>
      <c r="H364" s="19"/>
      <c r="I364" s="19"/>
    </row>
    <row r="365" spans="2:9" x14ac:dyDescent="0.2">
      <c r="B365" s="3" t="str">
        <f t="shared" si="35"/>
        <v/>
      </c>
      <c r="C365" s="4" t="str">
        <f t="shared" si="34"/>
        <v/>
      </c>
      <c r="D365" s="4" t="str">
        <f t="shared" si="36"/>
        <v/>
      </c>
      <c r="E365" s="4" t="str">
        <f t="shared" si="37"/>
        <v/>
      </c>
      <c r="F365" s="19" t="str">
        <f t="shared" si="38"/>
        <v/>
      </c>
      <c r="G365" s="19"/>
      <c r="H365" s="19"/>
    </row>
    <row r="366" spans="2:9" x14ac:dyDescent="0.2">
      <c r="B366" s="3" t="str">
        <f t="shared" si="35"/>
        <v/>
      </c>
      <c r="C366" s="4" t="str">
        <f t="shared" ref="C366:C373" si="39">IF(AND(F365&lt;&gt;"",F365&gt;0),IF(PMT($C$8/12,$C$7,-$C$6)&lt;=F365,PMT($C$8/12,$C$7,-$C$6),F365),REPT(,1))</f>
        <v/>
      </c>
      <c r="D366" s="4" t="str">
        <f t="shared" si="36"/>
        <v/>
      </c>
      <c r="E366" s="4" t="str">
        <f t="shared" si="37"/>
        <v/>
      </c>
      <c r="F366" s="19" t="str">
        <f t="shared" si="38"/>
        <v/>
      </c>
      <c r="G366" s="19"/>
      <c r="H366" s="19"/>
    </row>
    <row r="367" spans="2:9" x14ac:dyDescent="0.2">
      <c r="B367" s="3" t="str">
        <f t="shared" si="35"/>
        <v/>
      </c>
      <c r="C367" s="4" t="str">
        <f t="shared" si="39"/>
        <v/>
      </c>
      <c r="D367" s="4" t="str">
        <f t="shared" si="36"/>
        <v/>
      </c>
      <c r="E367" s="4" t="str">
        <f t="shared" si="37"/>
        <v/>
      </c>
      <c r="F367" s="19" t="str">
        <f t="shared" si="38"/>
        <v/>
      </c>
    </row>
    <row r="368" spans="2:9" x14ac:dyDescent="0.2">
      <c r="B368" s="3" t="str">
        <f t="shared" si="35"/>
        <v/>
      </c>
      <c r="C368" s="4" t="str">
        <f t="shared" si="39"/>
        <v/>
      </c>
      <c r="D368" s="4" t="str">
        <f t="shared" si="36"/>
        <v/>
      </c>
      <c r="E368" s="4" t="str">
        <f t="shared" si="37"/>
        <v/>
      </c>
      <c r="F368" s="19" t="str">
        <f t="shared" si="38"/>
        <v/>
      </c>
    </row>
    <row r="369" spans="2:6" x14ac:dyDescent="0.2">
      <c r="B369" s="3" t="str">
        <f t="shared" si="35"/>
        <v/>
      </c>
      <c r="C369" s="4" t="str">
        <f t="shared" si="39"/>
        <v/>
      </c>
      <c r="D369" s="4" t="str">
        <f t="shared" si="36"/>
        <v/>
      </c>
      <c r="E369" s="4" t="str">
        <f t="shared" si="37"/>
        <v/>
      </c>
      <c r="F369" s="4" t="str">
        <f t="shared" si="38"/>
        <v/>
      </c>
    </row>
    <row r="370" spans="2:6" x14ac:dyDescent="0.2">
      <c r="B370" s="3" t="str">
        <f t="shared" si="35"/>
        <v/>
      </c>
      <c r="C370" s="4" t="str">
        <f t="shared" si="39"/>
        <v/>
      </c>
      <c r="D370" s="4" t="str">
        <f t="shared" si="36"/>
        <v/>
      </c>
      <c r="E370" s="4" t="str">
        <f t="shared" si="37"/>
        <v/>
      </c>
      <c r="F370" s="4" t="str">
        <f t="shared" si="38"/>
        <v/>
      </c>
    </row>
    <row r="371" spans="2:6" x14ac:dyDescent="0.2">
      <c r="B371" s="3" t="str">
        <f t="shared" si="35"/>
        <v/>
      </c>
      <c r="C371" s="4" t="str">
        <f t="shared" si="39"/>
        <v/>
      </c>
      <c r="D371" s="4" t="str">
        <f t="shared" si="36"/>
        <v/>
      </c>
      <c r="E371" s="4" t="str">
        <f t="shared" si="37"/>
        <v/>
      </c>
      <c r="F371" s="4" t="str">
        <f t="shared" si="38"/>
        <v/>
      </c>
    </row>
    <row r="372" spans="2:6" x14ac:dyDescent="0.2">
      <c r="B372" s="3" t="str">
        <f t="shared" si="35"/>
        <v/>
      </c>
      <c r="C372" s="4" t="str">
        <f t="shared" si="39"/>
        <v/>
      </c>
      <c r="D372" s="4" t="str">
        <f t="shared" si="36"/>
        <v/>
      </c>
      <c r="E372" s="4" t="str">
        <f t="shared" si="37"/>
        <v/>
      </c>
      <c r="F372" s="4" t="str">
        <f t="shared" si="38"/>
        <v/>
      </c>
    </row>
    <row r="373" spans="2:6" ht="13.5" thickBot="1" x14ac:dyDescent="0.25">
      <c r="B373" s="3" t="str">
        <f t="shared" si="35"/>
        <v/>
      </c>
      <c r="C373" s="4" t="str">
        <f t="shared" si="39"/>
        <v/>
      </c>
      <c r="D373" s="4" t="str">
        <f t="shared" si="36"/>
        <v/>
      </c>
      <c r="E373" s="4" t="str">
        <f t="shared" si="37"/>
        <v/>
      </c>
      <c r="F373" s="4" t="str">
        <f t="shared" si="38"/>
        <v/>
      </c>
    </row>
    <row r="374" spans="2:6" x14ac:dyDescent="0.2">
      <c r="B374" s="5"/>
      <c r="C374" s="5"/>
      <c r="D374" s="5"/>
      <c r="E374" s="5"/>
      <c r="F374" s="5"/>
    </row>
  </sheetData>
  <mergeCells count="2">
    <mergeCell ref="E4:I4"/>
    <mergeCell ref="B2:I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Inicio</vt:lpstr>
      <vt:lpstr>Calculadora de cuotas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Martinez</dc:creator>
  <cp:lastModifiedBy>Diego Martinez</cp:lastModifiedBy>
  <dcterms:created xsi:type="dcterms:W3CDTF">2017-06-20T17:14:34Z</dcterms:created>
  <dcterms:modified xsi:type="dcterms:W3CDTF">2017-06-22T16:56:59Z</dcterms:modified>
</cp:coreProperties>
</file>